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680"/>
  </bookViews>
  <sheets>
    <sheet name="Title" sheetId="7" r:id="rId1"/>
    <sheet name="Gender" sheetId="11" r:id="rId2"/>
    <sheet name="Ethnic" sheetId="12" r:id="rId3"/>
    <sheet name="Age" sheetId="13" r:id="rId4"/>
    <sheet name="Table" sheetId="1" r:id="rId5"/>
    <sheet name="ETH18" sheetId="2" r:id="rId6"/>
    <sheet name="ETH35" sheetId="3" r:id="rId7"/>
    <sheet name="Syntax" sheetId="8" state="hidden" r:id="rId8"/>
    <sheet name="Crosswalk" sheetId="9" state="hidden" r:id="rId9"/>
    <sheet name="AllCategories" sheetId="10" state="hidden" r:id="rId10"/>
  </sheets>
  <calcPr calcId="152511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" i="2"/>
  <c r="E20" i="2"/>
  <c r="C6" i="2" s="1"/>
  <c r="C4" i="2"/>
  <c r="C8" i="2"/>
  <c r="C9" i="2"/>
  <c r="C12" i="2"/>
  <c r="C13" i="2"/>
  <c r="C16" i="2"/>
  <c r="C17" i="2"/>
  <c r="C2" i="2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2" i="3"/>
  <c r="C12" i="1"/>
  <c r="C14" i="1"/>
  <c r="C16" i="1"/>
  <c r="C18" i="1"/>
  <c r="E19" i="1"/>
  <c r="C15" i="1" s="1"/>
  <c r="B25" i="1"/>
  <c r="B26" i="1"/>
  <c r="B27" i="1"/>
  <c r="B28" i="1"/>
  <c r="B29" i="1"/>
  <c r="B24" i="1"/>
  <c r="C25" i="1"/>
  <c r="E30" i="1"/>
  <c r="C26" i="1" s="1"/>
  <c r="E6" i="1"/>
  <c r="C5" i="1" s="1"/>
  <c r="C5" i="2" l="1"/>
  <c r="C19" i="2"/>
  <c r="C15" i="2"/>
  <c r="C11" i="2"/>
  <c r="C7" i="2"/>
  <c r="C3" i="2"/>
  <c r="C18" i="2"/>
  <c r="C14" i="2"/>
  <c r="C10" i="2"/>
  <c r="C29" i="1"/>
  <c r="C17" i="1"/>
  <c r="C13" i="1"/>
  <c r="C11" i="1"/>
  <c r="C28" i="1"/>
  <c r="E32" i="1"/>
  <c r="C27" i="1"/>
  <c r="C24" i="1"/>
  <c r="C3" i="1"/>
  <c r="E8" i="1"/>
  <c r="C4" i="1"/>
  <c r="D41" i="3"/>
  <c r="D43" i="3"/>
  <c r="C20" i="2" l="1"/>
  <c r="C19" i="1"/>
  <c r="C6" i="1"/>
  <c r="D20" i="2"/>
  <c r="B5" i="2" l="1"/>
  <c r="B6" i="2"/>
  <c r="B10" i="2"/>
  <c r="B14" i="2"/>
  <c r="B18" i="2"/>
  <c r="B17" i="2"/>
  <c r="B3" i="2"/>
  <c r="B7" i="2"/>
  <c r="B11" i="2"/>
  <c r="B15" i="2"/>
  <c r="B19" i="2"/>
  <c r="B13" i="2"/>
  <c r="B4" i="2"/>
  <c r="B8" i="2"/>
  <c r="B12" i="2"/>
  <c r="B16" i="2"/>
  <c r="B2" i="2"/>
  <c r="B9" i="2"/>
  <c r="D22" i="2"/>
  <c r="D19" i="1"/>
  <c r="B20" i="2" l="1"/>
  <c r="B14" i="1"/>
  <c r="B18" i="1"/>
  <c r="B15" i="1"/>
  <c r="B11" i="1"/>
  <c r="B12" i="1"/>
  <c r="B16" i="1"/>
  <c r="B13" i="1"/>
  <c r="B17" i="1"/>
  <c r="D6" i="1"/>
  <c r="B3" i="1" s="1"/>
  <c r="B30" i="1"/>
  <c r="B19" i="1" l="1"/>
  <c r="B5" i="1"/>
  <c r="B6" i="1"/>
  <c r="B4" i="1"/>
</calcChain>
</file>

<file path=xl/sharedStrings.xml><?xml version="1.0" encoding="utf-8"?>
<sst xmlns="http://schemas.openxmlformats.org/spreadsheetml/2006/main" count="577" uniqueCount="384">
  <si>
    <t>GENDER</t>
  </si>
  <si>
    <t>M</t>
  </si>
  <si>
    <t>Other</t>
  </si>
  <si>
    <t>Total</t>
  </si>
  <si>
    <t>Other/Transg</t>
  </si>
  <si>
    <t>AGEGRP</t>
  </si>
  <si>
    <t>Under 6</t>
  </si>
  <si>
    <t>6-11</t>
  </si>
  <si>
    <t>12-17</t>
  </si>
  <si>
    <t>18-24</t>
  </si>
  <si>
    <t>25-44</t>
  </si>
  <si>
    <t>45-54</t>
  </si>
  <si>
    <t>55-64</t>
  </si>
  <si>
    <t>65 or older</t>
  </si>
  <si>
    <t>Valid Cases</t>
  </si>
  <si>
    <t>ETH6</t>
  </si>
  <si>
    <t>White</t>
  </si>
  <si>
    <t>Hispanic</t>
  </si>
  <si>
    <t>African American</t>
  </si>
  <si>
    <t>Asian/Pacific Islander</t>
  </si>
  <si>
    <t>Native American</t>
  </si>
  <si>
    <t>AGE GROUP</t>
  </si>
  <si>
    <t>ETHNIC GROUP</t>
  </si>
  <si>
    <t>ETH18</t>
  </si>
  <si>
    <t>Black</t>
  </si>
  <si>
    <t>American Native</t>
  </si>
  <si>
    <t>Filipino</t>
  </si>
  <si>
    <t>Chinese</t>
  </si>
  <si>
    <t>Cambodian</t>
  </si>
  <si>
    <t>Hmong</t>
  </si>
  <si>
    <t>Japanese</t>
  </si>
  <si>
    <t>Korean</t>
  </si>
  <si>
    <t>Other Pac Isld</t>
  </si>
  <si>
    <t>Samoan</t>
  </si>
  <si>
    <t>Asian Indian</t>
  </si>
  <si>
    <t>Other Asian</t>
  </si>
  <si>
    <t>Native Hawaiian</t>
  </si>
  <si>
    <t>Guamanian</t>
  </si>
  <si>
    <t>Laotian</t>
  </si>
  <si>
    <t>Vietnamese</t>
  </si>
  <si>
    <t>ETHNIC (18 categories)</t>
  </si>
  <si>
    <t>ETH35A</t>
  </si>
  <si>
    <t>Aleut</t>
  </si>
  <si>
    <t>Algerian</t>
  </si>
  <si>
    <t>Amerasian</t>
  </si>
  <si>
    <t>Bangladeshi</t>
  </si>
  <si>
    <t>Black/African American</t>
  </si>
  <si>
    <t>Caucasian/European/White</t>
  </si>
  <si>
    <t>Cuban</t>
  </si>
  <si>
    <t>Egyptian</t>
  </si>
  <si>
    <t>Eskimo</t>
  </si>
  <si>
    <t>Hawaiian Native</t>
  </si>
  <si>
    <t>Hispanic-Other</t>
  </si>
  <si>
    <t>Indian (Asian)</t>
  </si>
  <si>
    <t>Iranian</t>
  </si>
  <si>
    <t>Iraqi</t>
  </si>
  <si>
    <t>Lebanese</t>
  </si>
  <si>
    <t>Mexican</t>
  </si>
  <si>
    <t>Native American/Am Indian</t>
  </si>
  <si>
    <t>Other Asian-Specified</t>
  </si>
  <si>
    <t>Other Asian-Unspecified</t>
  </si>
  <si>
    <t>Pac Island-No Haw/Guam/Sa</t>
  </si>
  <si>
    <t>Pakistani</t>
  </si>
  <si>
    <t>Palestinian</t>
  </si>
  <si>
    <t>Puerto Rican</t>
  </si>
  <si>
    <t>Somalian</t>
  </si>
  <si>
    <t>South or Central American</t>
  </si>
  <si>
    <t>Spanish</t>
  </si>
  <si>
    <t>Srilankan</t>
  </si>
  <si>
    <t>Thai</t>
  </si>
  <si>
    <t>Other/Other Specified</t>
  </si>
  <si>
    <t>Unk/NR/Withheld</t>
  </si>
  <si>
    <t>ETHNIC (39 categories)</t>
  </si>
  <si>
    <t>COMPUTE</t>
  </si>
  <si>
    <t>ETH35A = 99.</t>
  </si>
  <si>
    <t>IF (PRI_ETHN = "Aleut") ETH35A = 1.</t>
  </si>
  <si>
    <t>IF (PRI_ETHN = "Algerian") ETH35A = 2.</t>
  </si>
  <si>
    <t>IF (PRI_ETHN = "Amerasian") ETH35A = 3.</t>
  </si>
  <si>
    <t>IF (PRI_ETHN = "Bangladeshi") ETH35A = 4.</t>
  </si>
  <si>
    <t>IF (PRI_ETHN = "Black/African American") ETH35A = 5.</t>
  </si>
  <si>
    <t>IF (PRI_ETHN = "Black") ETH35A = 5.</t>
  </si>
  <si>
    <t>IF (PRI_ETHN = "Cambodian") ETH35A = 6.</t>
  </si>
  <si>
    <t>IF (PRI_ETHN = "A Cambodian/Khmer") ETH35A = 6.</t>
  </si>
  <si>
    <t>IF (PRI_ETHN = "Caucasian/European/White") ETH35A = 7.</t>
  </si>
  <si>
    <t>IF (PRI_ETHN = "Caucasian") ETH35A = 7.</t>
  </si>
  <si>
    <t>IF (PRI_ETHN = "White") ETH35A = 7.</t>
  </si>
  <si>
    <t>IF (PRI_ETHN = "Chinese") ETH35A = 8.</t>
  </si>
  <si>
    <t>IF (PRI_ETHN = "A Chinese") ETH35A = 8.</t>
  </si>
  <si>
    <t>IF (PRI_ETHN = "Cuban") ETH35A = 9.</t>
  </si>
  <si>
    <t>IF (PRI_ETHN = "Egyptian") ETH35A = 10.</t>
  </si>
  <si>
    <t>IF (PRI_ETHN = "Eskimo") ETH35A = 11.</t>
  </si>
  <si>
    <t>IF (PRI_ETHN = "Filipino") ETH35A = 12.</t>
  </si>
  <si>
    <t>IF (PRI_ETHN = "Guamanian") ETH35A = 13.</t>
  </si>
  <si>
    <t>IF (PRI_ETHN = "Hawaiian Native") ETH35A = 14.</t>
  </si>
  <si>
    <t>IF (PRI_ETHN = "Hawaiian") ETH35A = 14.</t>
  </si>
  <si>
    <t>IF (PRI_ETHN = "Hispanic-Other") ETH35A = 15.</t>
  </si>
  <si>
    <t>IF (PRI_ETHN = "Hispanic") ETH35A = 15.</t>
  </si>
  <si>
    <t>IF (PRI_ETHN = "Hmong") ETH35A = 16.</t>
  </si>
  <si>
    <t>IF (PRI_ETHN = "Indian (Asian)") ETH35A = 17.</t>
  </si>
  <si>
    <t>IF (PRI_ETHN = "A South Asian Indian") ETH35A = 17.</t>
  </si>
  <si>
    <t>IF (PRI_ETHN = "Iranian") ETH35A = 18.</t>
  </si>
  <si>
    <t>IF (PRI_ETHN = "Iraqi") ETH35A = 19.</t>
  </si>
  <si>
    <t>IF (PRI_ETHN = "Japanese") ETH35A = 20.</t>
  </si>
  <si>
    <t>IF (PRI_ETHN = "A Japanese") ETH35A = 20.</t>
  </si>
  <si>
    <t>IF (PRI_ETHN = "Korean") ETH35A = 21.</t>
  </si>
  <si>
    <t>IF (PRI_ETHN = "A Korean") ETH35A = 21.</t>
  </si>
  <si>
    <t>IF (PRI_ETHN = "Laotian") ETH35A = 22.</t>
  </si>
  <si>
    <t>IF (PRI_ETHN = "A Laotian") ETH35A = 22.</t>
  </si>
  <si>
    <t>IF (PRI_ETHN = "Lebanese") ETH35A = 23.</t>
  </si>
  <si>
    <t>IF (PRI_ETHN = "Mexican") ETH35A = 24.</t>
  </si>
  <si>
    <t>IF (PRI_ETHN = "Mien") ETH35A = 25.</t>
  </si>
  <si>
    <t>IF (PRI_ETHN = "Native American/Am Indian") ETH35A = 26.</t>
  </si>
  <si>
    <t>IF (INDEX(PRI_ETHN,"Native Am")&gt;0) ETH35A = 26.</t>
  </si>
  <si>
    <t>IF (INDEX(PRI_ETHN,"American In")&gt;0) ETH35A = 26.</t>
  </si>
  <si>
    <t>IF (INDEX(PRI_ETHN,"Am Ind")&gt;0) ETH35A = 26.</t>
  </si>
  <si>
    <t>IF (PRI_ETHN = "Other Asian-Specified") ETH35A = 27.</t>
  </si>
  <si>
    <t>IF (PRI_ETHN = "Other Asian-Unspecified") ETH35A = 28.</t>
  </si>
  <si>
    <t>IF (PRI_ETHN = "Pac Island-No Haw/Guam/Sa") ETH35A = 29.</t>
  </si>
  <si>
    <t>IF (INDEX(PRI_ETHN,"Pac Isl")&gt;0) ETH35A = 29.</t>
  </si>
  <si>
    <t>IF (INDEX(PRI_ETHN,"Pacific Isl")&gt;0) ETH35A = 29.</t>
  </si>
  <si>
    <t>IF (PRI_ETHN = "Pakistani") ETH35A = 30.</t>
  </si>
  <si>
    <t>IF (PRI_ETHN = "Palestinian") ETH35A = 31.</t>
  </si>
  <si>
    <t>IF (PRI_ETHN = "Puerto Rican") ETH35A = 32.</t>
  </si>
  <si>
    <t>IF (PRI_ETHN = "Samoan") ETH35A = 33.</t>
  </si>
  <si>
    <t>IF (PRI_ETHN = "Somalian") ETH35A = 34.</t>
  </si>
  <si>
    <t>IF (PRI_ETHN = "South or Central American") ETH35A = 35.</t>
  </si>
  <si>
    <t>IF (PRI_ETHN = "Spanish") ETH35A = 36.</t>
  </si>
  <si>
    <t>IF (PRI_ETHN = "Srilankan") ETH35A = 37.</t>
  </si>
  <si>
    <t>IF (PRI_ETHN = "Thai") ETH35A = 38.</t>
  </si>
  <si>
    <t>IF (PRI_ETHN = "Vietnamese") ETH35A = 39.</t>
  </si>
  <si>
    <t>IF (PRI_ETHN = "A Vietnamese") ETH35A = 39.</t>
  </si>
  <si>
    <t>IF (PRI_ETHN = "Other/Other Specified") ETH35A = 40.</t>
  </si>
  <si>
    <t>IF (PRI_ETHN = "O Other") ETH35A = 40.</t>
  </si>
  <si>
    <t>IF (PRI_ETHN = "Other Race or Ethnic") ETH35A = 40.</t>
  </si>
  <si>
    <t>IF (PRI_ETHN = "Unknown/Not Reported") ETH35A = 99.</t>
  </si>
  <si>
    <t>IF (PRI_ETHN = "O Unknown/Refused") ETH35A = 99.</t>
  </si>
  <si>
    <t>IF (PRI_ETHN = "Unknown") ETH35A = 99.</t>
  </si>
  <si>
    <t>IF (PRI_ETHN = "Withheld") ETH35A = 99.</t>
  </si>
  <si>
    <t xml:space="preserve">VALUE LABELS </t>
  </si>
  <si>
    <t>1'Aleut'</t>
  </si>
  <si>
    <t>2 'Algerian'</t>
  </si>
  <si>
    <t>3 'Amerasian'</t>
  </si>
  <si>
    <t>4 'Bangladeshi'</t>
  </si>
  <si>
    <t>5 'Black/African American'</t>
  </si>
  <si>
    <t>6 'Cambodian'</t>
  </si>
  <si>
    <t xml:space="preserve">7 'Caucasian/European/White' </t>
  </si>
  <si>
    <t>8 'Chinese'</t>
  </si>
  <si>
    <t>9 'Cuban'</t>
  </si>
  <si>
    <t>10 'Egyptian'</t>
  </si>
  <si>
    <t>11 'Eskimo'</t>
  </si>
  <si>
    <t>12 'Filipino'</t>
  </si>
  <si>
    <t>13 'Guamanian'</t>
  </si>
  <si>
    <t>14 'Hawaiian Native'</t>
  </si>
  <si>
    <t>15 'Hispanic-Other'</t>
  </si>
  <si>
    <t>16 'Hmong'</t>
  </si>
  <si>
    <t>17 'Indian (Asian)'</t>
  </si>
  <si>
    <t>18 'Iranian'</t>
  </si>
  <si>
    <t>19 'Iraqi'</t>
  </si>
  <si>
    <t>20 'Japanese'</t>
  </si>
  <si>
    <t>21 'Korean'</t>
  </si>
  <si>
    <t>22 'Laotian'</t>
  </si>
  <si>
    <t>23 'Lebanese'</t>
  </si>
  <si>
    <t>24 'Mexican'</t>
  </si>
  <si>
    <t>25 'Mien'</t>
  </si>
  <si>
    <t>26 'Native American/Am Indian'</t>
  </si>
  <si>
    <t>27 'Other Asian-Specified'</t>
  </si>
  <si>
    <t>28 'Other Asian-Unspecified'</t>
  </si>
  <si>
    <t>29 'Pac Island-No Haw/Guam/Sa'</t>
  </si>
  <si>
    <t>30 'Pakistani'</t>
  </si>
  <si>
    <t>31 'Palestinian'</t>
  </si>
  <si>
    <t>32 'Puerto Rican'</t>
  </si>
  <si>
    <t>33 'Samoan'</t>
  </si>
  <si>
    <t>34 'Somalian'</t>
  </si>
  <si>
    <t>35 'South or Central American'</t>
  </si>
  <si>
    <t>36 'Spanish'</t>
  </si>
  <si>
    <t>37 'Srilankan'</t>
  </si>
  <si>
    <t>38 'Thai'</t>
  </si>
  <si>
    <t>39 'Vietnamese'</t>
  </si>
  <si>
    <t>40 'Other/Other Specified'</t>
  </si>
  <si>
    <t>99 'Unk/NR/Withheld'.</t>
  </si>
  <si>
    <t>MISSING VALUES</t>
  </si>
  <si>
    <t>ETH35A(99).</t>
  </si>
  <si>
    <t>EXECUTE.</t>
  </si>
  <si>
    <t>STRING</t>
  </si>
  <si>
    <t>ETH18(A1).</t>
  </si>
  <si>
    <t>IF (ETH35A =1) ETH18 = '5'.</t>
  </si>
  <si>
    <t>IF (ETH35A =2) ETH18 = '8'.</t>
  </si>
  <si>
    <t>IF (ETH35A =3) ETH18 = 'O'.</t>
  </si>
  <si>
    <t>IF (ETH35A =4) ETH18 = 'O'.</t>
  </si>
  <si>
    <t>IF (ETH35A =5) ETH18 = '3'.</t>
  </si>
  <si>
    <t>IF (ETH35A =6) ETH18 = 'H'.</t>
  </si>
  <si>
    <t>IF (ETH35A =7) ETH18 = '1'.</t>
  </si>
  <si>
    <t>IF (ETH35A =8) ETH18 = 'C'.</t>
  </si>
  <si>
    <t>IF (ETH35A =9) ETH18 = '8'.</t>
  </si>
  <si>
    <t>IF (ETH35A =10) ETH18 = '8'.</t>
  </si>
  <si>
    <t>IF (ETH35A =11) ETH18 = '5'.</t>
  </si>
  <si>
    <t>IF (ETH35A =12) ETH18 = '7'.</t>
  </si>
  <si>
    <t>IF (ETH35A =13) ETH18 = 'R'.</t>
  </si>
  <si>
    <t>IF (ETH35A =14) ETH18 = 'P'.</t>
  </si>
  <si>
    <t>IF (ETH35A =15) ETH18 = '8'.</t>
  </si>
  <si>
    <t>IF (ETH35A =16) ETH18 = 'I'.</t>
  </si>
  <si>
    <t>IF (ETH35A =17) ETH18 = 'N'.</t>
  </si>
  <si>
    <t>IF (ETH35A =18) ETH18 = '8'.</t>
  </si>
  <si>
    <t>IF (ETH35A =19) ETH18 = '8'.</t>
  </si>
  <si>
    <t>IF (ETH35A =20) ETH18 = 'J'.</t>
  </si>
  <si>
    <t>IF (ETH35A =21) ETH18 = 'K'.</t>
  </si>
  <si>
    <t>IF (ETH35A =22) ETH18 = 'T'.</t>
  </si>
  <si>
    <t>IF (ETH35A =23) ETH18 = '8'.</t>
  </si>
  <si>
    <t>IF (ETH35A =24) ETH18 = '8'.</t>
  </si>
  <si>
    <t>IF (ETH35A =25) ETH18 = 'S'.</t>
  </si>
  <si>
    <t>IF (ETH35A =26) ETH18 = '5'.</t>
  </si>
  <si>
    <t>IF (ETH35A =27) ETH18 = 'O'.</t>
  </si>
  <si>
    <t>IF (ETH35A =28) ETH18 = 'O'.</t>
  </si>
  <si>
    <t>IF (ETH35A =29) ETH18 = 'L'.</t>
  </si>
  <si>
    <t>IF (ETH35A =30) ETH18 = 'O'.</t>
  </si>
  <si>
    <t>IF (ETH35A =31) ETH18 = '8'.</t>
  </si>
  <si>
    <t>IF (ETH35A =32) ETH18 = '8'.</t>
  </si>
  <si>
    <t>IF (ETH35A =33) ETH18 = 'M'.</t>
  </si>
  <si>
    <t>IF (ETH35A =34) ETH18 = '3'.</t>
  </si>
  <si>
    <t>IF (ETH35A =35) ETH18 = '8'.</t>
  </si>
  <si>
    <t>IF (ETH35A =36) ETH18 = '8'.</t>
  </si>
  <si>
    <t>IF (ETH35A =37) ETH18 = 'O'.</t>
  </si>
  <si>
    <t>IF (ETH35A =38) ETH18 = 'O'.</t>
  </si>
  <si>
    <t>IF (ETH35A =39) ETH18 = 'V'.</t>
  </si>
  <si>
    <t>IF (ETH35A =40) ETH18 = '8'.</t>
  </si>
  <si>
    <t>IF (ETH35A =99) ETH18 = '9'.</t>
  </si>
  <si>
    <t>MISSING VALUES ETH18(' ').</t>
  </si>
  <si>
    <t>value labels</t>
  </si>
  <si>
    <t>1 "White"</t>
  </si>
  <si>
    <t>3 "Black"</t>
  </si>
  <si>
    <t>5 "American Native"</t>
  </si>
  <si>
    <t>7 "Filipino"</t>
  </si>
  <si>
    <t>C "Chinese"</t>
  </si>
  <si>
    <t>H "Cambodian"</t>
  </si>
  <si>
    <t>I "Hmong"</t>
  </si>
  <si>
    <t>J "Japanese"</t>
  </si>
  <si>
    <t>K "Korean"</t>
  </si>
  <si>
    <t>L "Other Pac Isld"</t>
  </si>
  <si>
    <t>M "Samoan"</t>
  </si>
  <si>
    <t>N "Asian Indian"</t>
  </si>
  <si>
    <t>O "Other Asian"</t>
  </si>
  <si>
    <t>P "Native Hawaiian"</t>
  </si>
  <si>
    <t>R "Guamanian"</t>
  </si>
  <si>
    <t>S "Mien"</t>
  </si>
  <si>
    <t>T "Laotian"</t>
  </si>
  <si>
    <t>V "Vietnamese"</t>
  </si>
  <si>
    <t>8 "Other"</t>
  </si>
  <si>
    <t>9 "Unk/NR".</t>
  </si>
  <si>
    <t>compute</t>
  </si>
  <si>
    <t>HIS1 = 0.</t>
  </si>
  <si>
    <t>HIS1 = ((ETH35A = 15) OR   (ETH35A = 24) OR   (ETH35A = 32) OR   (ETH35A = 35) OR   (ETH35A = 36)).</t>
  </si>
  <si>
    <t>HIS2 = (HISPANIC = "Yes").</t>
  </si>
  <si>
    <t>HISP = (HIS1 OR HIS2).</t>
  </si>
  <si>
    <t>execute.</t>
  </si>
  <si>
    <t>if</t>
  </si>
  <si>
    <t>(ETH18 = "1") ETH6 = 1.</t>
  </si>
  <si>
    <t>(ETH18 = "3") ETH6 = 3.</t>
  </si>
  <si>
    <t>(ETH18 = "5") ETH6 = 5.</t>
  </si>
  <si>
    <t>(ETH18 = "7") ETH6 = 4.</t>
  </si>
  <si>
    <t>(ETH18 = "8") ETH6 = 6.</t>
  </si>
  <si>
    <t>(ETH18 LE "Z" AND ETH18 GE "A") ETH6 = 4.</t>
  </si>
  <si>
    <t>(HISP) ETH6 = 2.</t>
  </si>
  <si>
    <t>2 "Hispanic"</t>
  </si>
  <si>
    <t>3 "African American"</t>
  </si>
  <si>
    <t>4 "Asian/Pacific Islander"</t>
  </si>
  <si>
    <t>5 "Native American"</t>
  </si>
  <si>
    <t>6 "Other".</t>
  </si>
  <si>
    <t>IF</t>
  </si>
  <si>
    <t>(AGE_AT_ENCOUNTER LE 5) AGEGRP = 1.</t>
  </si>
  <si>
    <t>(AGE_AT_ENCOUNTER LE 11 AND AGE_AT_ENCOUNTER GE 6) AGEGRP = 2.</t>
  </si>
  <si>
    <t>(AGE_AT_ENCOUNTER LE 17 AND AGE_AT_ENCOUNTER GE 12) AGEGRP = 3.</t>
  </si>
  <si>
    <t>(AGE_AT_ENCOUNTER LE 24 AND AGE_AT_ENCOUNTER GE 18) AGEGRP = 4.</t>
  </si>
  <si>
    <t>(AGE_AT_ENCOUNTER LE 44 AND AGE_AT_ENCOUNTER GE 25) AGEGRP = 5..</t>
  </si>
  <si>
    <t>(AGE_AT_ENCOUNTER LE 54 AND AGE_AT_ENCOUNTER GE 45) AGEGRP = 6.</t>
  </si>
  <si>
    <t>(AGE_AT_ENCOUNTER LE 64 AND AGE_AT_ENCOUNTER GE 55) AGEGRP = 7.</t>
  </si>
  <si>
    <t>(AGE_AT_ENCOUNTER GE 65) AGEGRP = 8.</t>
  </si>
  <si>
    <t>1 "Under 6"</t>
  </si>
  <si>
    <t>2 "6-11"</t>
  </si>
  <si>
    <t>3 "12-17"</t>
  </si>
  <si>
    <t>4 "18-24"</t>
  </si>
  <si>
    <t>5 "25-44"</t>
  </si>
  <si>
    <t>6 " 45-54"</t>
  </si>
  <si>
    <t>7 "55-64"</t>
  </si>
  <si>
    <t>8 "65 or older".</t>
  </si>
  <si>
    <t>PERSON.ETHNIC_GRP_CD</t>
  </si>
  <si>
    <t>IMPORTED TO TABLE</t>
  </si>
  <si>
    <t>code set 27</t>
  </si>
  <si>
    <t>CSI TRANSLATION</t>
  </si>
  <si>
    <t>IRIS MEANING</t>
  </si>
  <si>
    <t>CV1.DESCRIPTION</t>
  </si>
  <si>
    <t>Valid CSI Codes</t>
  </si>
  <si>
    <t>AmInd</t>
  </si>
  <si>
    <t>=</t>
  </si>
  <si>
    <t>White or Caucasian</t>
  </si>
  <si>
    <t>Black or African American</t>
  </si>
  <si>
    <t>N</t>
  </si>
  <si>
    <t>American Indian or Alaska Native</t>
  </si>
  <si>
    <t>O</t>
  </si>
  <si>
    <t xml:space="preserve">Other Asian </t>
  </si>
  <si>
    <t>Amras</t>
  </si>
  <si>
    <t>P</t>
  </si>
  <si>
    <t>H</t>
  </si>
  <si>
    <t>Indian</t>
  </si>
  <si>
    <t>C</t>
  </si>
  <si>
    <t>R</t>
  </si>
  <si>
    <t>Kor</t>
  </si>
  <si>
    <t>S</t>
  </si>
  <si>
    <t xml:space="preserve">Mien </t>
  </si>
  <si>
    <t>Sam</t>
  </si>
  <si>
    <t>I</t>
  </si>
  <si>
    <t>T</t>
  </si>
  <si>
    <t>CAmb</t>
  </si>
  <si>
    <t>J</t>
  </si>
  <si>
    <t>V</t>
  </si>
  <si>
    <t>Chins</t>
  </si>
  <si>
    <t>K</t>
  </si>
  <si>
    <t>Japnse</t>
  </si>
  <si>
    <t>L</t>
  </si>
  <si>
    <t xml:space="preserve">Other Pacific Islander </t>
  </si>
  <si>
    <t>Unknown / Not Reported</t>
  </si>
  <si>
    <t>Laot</t>
  </si>
  <si>
    <t>Viet</t>
  </si>
  <si>
    <t>Old Removed</t>
  </si>
  <si>
    <t>New</t>
  </si>
  <si>
    <t>Esk</t>
  </si>
  <si>
    <t>2=Hispanic</t>
  </si>
  <si>
    <t>O= Other Asian</t>
  </si>
  <si>
    <t>Filip</t>
  </si>
  <si>
    <t>A=Amerasian</t>
  </si>
  <si>
    <t>S = Mein</t>
  </si>
  <si>
    <t>Guam</t>
  </si>
  <si>
    <t>4 = Other Asian or Pacific Islander</t>
  </si>
  <si>
    <t>I = Lao</t>
  </si>
  <si>
    <t>Haw</t>
  </si>
  <si>
    <t>X = Multiple</t>
  </si>
  <si>
    <t>L = Other Pacific Islander</t>
  </si>
  <si>
    <t>Alger</t>
  </si>
  <si>
    <t>Mex</t>
  </si>
  <si>
    <t>Egypt</t>
  </si>
  <si>
    <t>Pales</t>
  </si>
  <si>
    <t>Span</t>
  </si>
  <si>
    <t>Mien</t>
  </si>
  <si>
    <t>Som</t>
  </si>
  <si>
    <t>OAsS</t>
  </si>
  <si>
    <t>Unk</t>
  </si>
  <si>
    <t>Wheld</t>
  </si>
  <si>
    <t>OHisp</t>
  </si>
  <si>
    <t>S/CAm</t>
  </si>
  <si>
    <t>Leb</t>
  </si>
  <si>
    <t>P Ric</t>
  </si>
  <si>
    <t>Pac Is</t>
  </si>
  <si>
    <t>OAsU</t>
  </si>
  <si>
    <t>Unknown/Not Reported</t>
  </si>
  <si>
    <t>CAuc</t>
  </si>
  <si>
    <t>Withheld</t>
  </si>
  <si>
    <r>
      <t xml:space="preserve">Primary Ethnicity / Race </t>
    </r>
    <r>
      <rPr>
        <sz val="8"/>
        <color rgb="FF000000"/>
        <rFont val="Calibri"/>
        <family val="2"/>
        <scheme val="minor"/>
      </rPr>
      <t>(not crosswalked)</t>
    </r>
  </si>
  <si>
    <t>A Cambodian/Khmer</t>
  </si>
  <si>
    <t>A Chinese</t>
  </si>
  <si>
    <t>A Japanese</t>
  </si>
  <si>
    <t>A Korean</t>
  </si>
  <si>
    <t>A Laotian</t>
  </si>
  <si>
    <t>A South Asian Indian</t>
  </si>
  <si>
    <t>A Vietnamese</t>
  </si>
  <si>
    <t>American Indian or A</t>
  </si>
  <si>
    <t>Asian or Pacific Isl</t>
  </si>
  <si>
    <t>Caucasian</t>
  </si>
  <si>
    <t>Hawaiian</t>
  </si>
  <si>
    <t>Not Applicable</t>
  </si>
  <si>
    <t>Not Provided</t>
  </si>
  <si>
    <t>O Other</t>
  </si>
  <si>
    <t>O Unknown/Refused</t>
  </si>
  <si>
    <t>Other Race or Ethnic</t>
  </si>
  <si>
    <t>Pac Island-No Haw/Guam/Sam</t>
  </si>
  <si>
    <t>Unknown</t>
  </si>
  <si>
    <t>FY13/14</t>
  </si>
  <si>
    <t>%FY13/14</t>
  </si>
  <si>
    <t>% FY13/14</t>
  </si>
  <si>
    <t>Demographic Characteristics of Clients Served by Orange County Health Care Agency
Mental Health Plan
FY 2013/2014 vs. FY 2014/2015</t>
  </si>
  <si>
    <t>FY14/15</t>
  </si>
  <si>
    <t>%FY14/15</t>
  </si>
  <si>
    <t>Female</t>
  </si>
  <si>
    <t>Male</t>
  </si>
  <si>
    <t>% FY14/15</t>
  </si>
  <si>
    <t>Change &gt; 0.1%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</si>
</sst>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0"/>
      <color theme="1"/>
      <name val="Courier New"/>
      <family val="3"/>
    </font>
    <font>
      <sz val="10"/>
      <color indexed="8"/>
      <name val="Courier New"/>
      <family val="3"/>
    </font>
    <font>
      <u/>
      <sz val="10"/>
      <color indexed="8"/>
      <name val="Courier New"/>
      <family val="3"/>
    </font>
    <font>
      <b/>
      <sz val="10"/>
      <name val="Arial"/>
      <family val="2"/>
    </font>
    <font>
      <b/>
      <sz val="10"/>
      <color theme="0"/>
      <name val="Courier New"/>
      <family val="3"/>
    </font>
    <font>
      <b/>
      <u/>
      <sz val="10"/>
      <color indexed="8"/>
      <name val="Courier New"/>
      <family val="3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ourier New"/>
      <family val="3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7DEE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114">
    <xf numFmtId="0" fontId="0" fillId="0" borderId="0" xfId="0"/>
    <xf numFmtId="0" fontId="0" fillId="0" borderId="0" xfId="0" applyBorder="1" applyAlignment="1"/>
    <xf numFmtId="0" fontId="3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1" applyFont="1" applyBorder="1" applyAlignment="1">
      <alignment horizontal="left" wrapText="1"/>
    </xf>
    <xf numFmtId="0" fontId="6" fillId="0" borderId="0" xfId="2" applyFont="1" applyBorder="1" applyAlignment="1">
      <alignment horizontal="left" vertical="top" wrapText="1"/>
    </xf>
    <xf numFmtId="16" fontId="6" fillId="0" borderId="0" xfId="2" quotePrefix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right" wrapText="1"/>
    </xf>
    <xf numFmtId="0" fontId="6" fillId="0" borderId="1" xfId="2" applyFont="1" applyBorder="1" applyAlignment="1">
      <alignment horizontal="left" vertical="top" wrapText="1"/>
    </xf>
    <xf numFmtId="165" fontId="5" fillId="0" borderId="0" xfId="0" applyNumberFormat="1" applyFont="1"/>
    <xf numFmtId="165" fontId="6" fillId="0" borderId="0" xfId="2" applyNumberFormat="1" applyFont="1" applyBorder="1" applyAlignment="1">
      <alignment horizontal="left" vertical="top" wrapText="1"/>
    </xf>
    <xf numFmtId="165" fontId="6" fillId="0" borderId="1" xfId="2" applyNumberFormat="1" applyFont="1" applyBorder="1" applyAlignment="1">
      <alignment horizontal="left" vertical="top" wrapText="1"/>
    </xf>
    <xf numFmtId="165" fontId="5" fillId="0" borderId="1" xfId="0" applyNumberFormat="1" applyFont="1" applyBorder="1"/>
    <xf numFmtId="0" fontId="5" fillId="0" borderId="2" xfId="0" applyFont="1" applyBorder="1"/>
    <xf numFmtId="3" fontId="6" fillId="0" borderId="2" xfId="1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 vertical="top"/>
    </xf>
    <xf numFmtId="3" fontId="6" fillId="0" borderId="1" xfId="2" applyNumberFormat="1" applyFont="1" applyBorder="1" applyAlignment="1">
      <alignment horizontal="right" vertical="top"/>
    </xf>
    <xf numFmtId="3" fontId="6" fillId="0" borderId="2" xfId="2" applyNumberFormat="1" applyFont="1" applyBorder="1" applyAlignment="1">
      <alignment horizontal="right" vertical="top"/>
    </xf>
    <xf numFmtId="3" fontId="5" fillId="0" borderId="0" xfId="0" applyNumberFormat="1" applyFont="1"/>
    <xf numFmtId="0" fontId="9" fillId="2" borderId="0" xfId="1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left" vertical="center" wrapText="1"/>
    </xf>
    <xf numFmtId="165" fontId="9" fillId="2" borderId="0" xfId="2" applyNumberFormat="1" applyFont="1" applyFill="1" applyBorder="1" applyAlignment="1">
      <alignment horizontal="left" vertical="center"/>
    </xf>
    <xf numFmtId="0" fontId="0" fillId="0" borderId="0" xfId="0" applyBorder="1"/>
    <xf numFmtId="0" fontId="10" fillId="0" borderId="0" xfId="3" applyFont="1" applyBorder="1" applyAlignment="1">
      <alignment horizontal="center" wrapText="1"/>
    </xf>
    <xf numFmtId="0" fontId="6" fillId="0" borderId="2" xfId="4" applyFont="1" applyBorder="1" applyAlignment="1">
      <alignment horizontal="left" vertical="top" wrapText="1"/>
    </xf>
    <xf numFmtId="0" fontId="9" fillId="2" borderId="0" xfId="4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0" fillId="0" borderId="3" xfId="0" applyBorder="1"/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vertical="top" wrapText="1"/>
    </xf>
    <xf numFmtId="49" fontId="14" fillId="3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49" fontId="14" fillId="3" borderId="3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shrinkToFit="1"/>
    </xf>
    <xf numFmtId="0" fontId="16" fillId="4" borderId="4" xfId="0" applyFont="1" applyFill="1" applyBorder="1"/>
    <xf numFmtId="0" fontId="18" fillId="0" borderId="5" xfId="0" applyFont="1" applyBorder="1"/>
    <xf numFmtId="165" fontId="5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6" fillId="0" borderId="2" xfId="1" applyFont="1" applyBorder="1" applyAlignment="1">
      <alignment horizontal="left" wrapText="1"/>
    </xf>
    <xf numFmtId="165" fontId="5" fillId="0" borderId="2" xfId="0" applyNumberFormat="1" applyFont="1" applyBorder="1"/>
    <xf numFmtId="3" fontId="6" fillId="0" borderId="0" xfId="5" applyNumberFormat="1" applyFont="1" applyBorder="1" applyAlignment="1">
      <alignment horizontal="right" vertical="top"/>
    </xf>
    <xf numFmtId="3" fontId="5" fillId="0" borderId="2" xfId="0" applyNumberFormat="1" applyFont="1" applyBorder="1"/>
    <xf numFmtId="3" fontId="5" fillId="0" borderId="0" xfId="0" applyNumberFormat="1" applyFont="1" applyBorder="1"/>
    <xf numFmtId="3" fontId="7" fillId="0" borderId="0" xfId="1" applyNumberFormat="1" applyFont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 wrapText="1"/>
    </xf>
    <xf numFmtId="3" fontId="5" fillId="0" borderId="1" xfId="0" applyNumberFormat="1" applyFont="1" applyBorder="1"/>
    <xf numFmtId="3" fontId="6" fillId="0" borderId="2" xfId="5" applyNumberFormat="1" applyFont="1" applyFill="1" applyBorder="1" applyAlignment="1">
      <alignment horizontal="right" vertical="top"/>
    </xf>
    <xf numFmtId="3" fontId="6" fillId="0" borderId="0" xfId="5" applyNumberFormat="1" applyFont="1" applyFill="1" applyBorder="1" applyAlignment="1">
      <alignment horizontal="right" vertical="top"/>
    </xf>
    <xf numFmtId="3" fontId="6" fillId="0" borderId="0" xfId="6" applyNumberFormat="1" applyFont="1" applyBorder="1" applyAlignment="1">
      <alignment horizontal="right" vertical="top"/>
    </xf>
    <xf numFmtId="3" fontId="6" fillId="0" borderId="1" xfId="6" applyNumberFormat="1" applyFont="1" applyBorder="1" applyAlignment="1">
      <alignment horizontal="right" vertical="top"/>
    </xf>
    <xf numFmtId="3" fontId="6" fillId="0" borderId="2" xfId="6" applyNumberFormat="1" applyFont="1" applyFill="1" applyBorder="1" applyAlignment="1">
      <alignment horizontal="right" vertical="top"/>
    </xf>
    <xf numFmtId="3" fontId="6" fillId="0" borderId="0" xfId="6" applyNumberFormat="1" applyFont="1" applyFill="1" applyBorder="1" applyAlignment="1">
      <alignment horizontal="right" vertical="top"/>
    </xf>
    <xf numFmtId="0" fontId="2" fillId="0" borderId="0" xfId="7"/>
    <xf numFmtId="0" fontId="9" fillId="2" borderId="0" xfId="3" applyFont="1" applyFill="1" applyBorder="1" applyAlignment="1"/>
    <xf numFmtId="0" fontId="6" fillId="0" borderId="0" xfId="3" applyFont="1" applyBorder="1" applyAlignment="1">
      <alignment horizontal="left" wrapText="1"/>
    </xf>
    <xf numFmtId="0" fontId="6" fillId="0" borderId="2" xfId="4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6" fillId="0" borderId="0" xfId="4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/>
    </xf>
    <xf numFmtId="164" fontId="6" fillId="0" borderId="0" xfId="4" applyNumberFormat="1" applyFont="1" applyBorder="1" applyAlignment="1">
      <alignment horizontal="center" vertical="top"/>
    </xf>
    <xf numFmtId="0" fontId="6" fillId="0" borderId="2" xfId="4" applyFont="1" applyBorder="1" applyAlignment="1">
      <alignment horizontal="center" vertical="top" wrapText="1"/>
    </xf>
    <xf numFmtId="0" fontId="4" fillId="0" borderId="0" xfId="4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19" fillId="0" borderId="0" xfId="0" applyFont="1"/>
    <xf numFmtId="3" fontId="19" fillId="0" borderId="0" xfId="0" applyNumberFormat="1" applyFont="1"/>
    <xf numFmtId="0" fontId="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4" fillId="0" borderId="0" xfId="1" applyNumberFormat="1" applyFont="1" applyBorder="1"/>
    <xf numFmtId="164" fontId="6" fillId="0" borderId="0" xfId="6" applyNumberFormat="1" applyFont="1" applyBorder="1" applyAlignment="1">
      <alignment horizontal="right" vertical="top"/>
    </xf>
    <xf numFmtId="0" fontId="19" fillId="0" borderId="0" xfId="0" applyFont="1" applyBorder="1"/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0" fillId="0" borderId="0" xfId="3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6" fillId="0" borderId="0" xfId="4" applyNumberFormat="1" applyFont="1" applyBorder="1" applyAlignment="1">
      <alignment horizontal="center" vertical="center"/>
    </xf>
    <xf numFmtId="164" fontId="6" fillId="0" borderId="0" xfId="4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center"/>
    </xf>
    <xf numFmtId="164" fontId="6" fillId="0" borderId="1" xfId="4" applyNumberFormat="1" applyFont="1" applyBorder="1" applyAlignment="1">
      <alignment horizontal="center" vertical="top"/>
    </xf>
    <xf numFmtId="164" fontId="6" fillId="0" borderId="1" xfId="4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6" fillId="0" borderId="2" xfId="4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2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6" fillId="0" borderId="0" xfId="7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6" fillId="0" borderId="0" xfId="8" applyNumberFormat="1" applyFont="1" applyBorder="1" applyAlignment="1">
      <alignment horizontal="center"/>
    </xf>
    <xf numFmtId="3" fontId="6" fillId="0" borderId="0" xfId="8" applyNumberFormat="1" applyFont="1" applyFill="1" applyBorder="1" applyAlignment="1">
      <alignment horizontal="center"/>
    </xf>
    <xf numFmtId="3" fontId="6" fillId="0" borderId="1" xfId="8" applyNumberFormat="1" applyFont="1" applyBorder="1" applyAlignment="1">
      <alignment horizontal="center"/>
    </xf>
    <xf numFmtId="3" fontId="6" fillId="0" borderId="2" xfId="8" applyNumberFormat="1" applyFont="1" applyBorder="1" applyAlignment="1">
      <alignment horizontal="center"/>
    </xf>
    <xf numFmtId="0" fontId="13" fillId="0" borderId="0" xfId="7" applyFont="1" applyAlignment="1">
      <alignment horizontal="center"/>
    </xf>
    <xf numFmtId="0" fontId="21" fillId="0" borderId="0" xfId="7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9">
    <cellStyle name="Normal" xfId="0" builtinId="0"/>
    <cellStyle name="Normal_ETH18" xfId="7"/>
    <cellStyle name="Normal_ETH18_1" xfId="8"/>
    <cellStyle name="Normal_ETH35" xfId="4"/>
    <cellStyle name="Normal_Sheet1" xfId="1"/>
    <cellStyle name="Normal_Sheet1_1" xfId="2"/>
    <cellStyle name="Normal_Sheet2" xfId="3"/>
    <cellStyle name="Normal_Table" xfId="5"/>
    <cellStyle name="Normal_Table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theme" Target="theme/theme1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Gender Percent by Fiscal Year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Table!$B$2</c:f>
              <c:strCache>
                <c:ptCount val="1"/>
                <c:pt idx="0">
                  <c:v>%FY13/14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Table!$A$3:$A$5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Other/Transg</c:v>
                </c:pt>
              </c:strCache>
            </c:strRef>
          </c:cat>
          <c:val>
            <c:numRef>
              <c:f>Table!$B$3:$B$5</c:f>
              <c:numCache>
                <c:formatCode>0.0%</c:formatCode>
                <c:ptCount val="3"/>
                <c:pt idx="0">
                  <c:v>0.50510820608590579</c:v>
                </c:pt>
                <c:pt idx="1">
                  <c:v>0.49387564539162915</c:v>
                </c:pt>
                <c:pt idx="2">
                  <c:v>1.0161485224651214E-3</c:v>
                </c:pt>
              </c:numCache>
            </c:numRef>
          </c:val>
        </c:ser>
        <c:ser>
          <c:idx val="1"/>
          <c:order val="1"/>
          <c:tx>
            <c:strRef>
              <c:f>Table!$C$2</c:f>
              <c:strCache>
                <c:ptCount val="1"/>
                <c:pt idx="0">
                  <c:v>%FY14/15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Table!$A$3:$A$5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Other/Transg</c:v>
                </c:pt>
              </c:strCache>
            </c:strRef>
          </c:cat>
          <c:val>
            <c:numRef>
              <c:f>Table!$C$3:$C$5</c:f>
              <c:numCache>
                <c:formatCode>0.0%</c:formatCode>
                <c:ptCount val="3"/>
                <c:pt idx="0">
                  <c:v>0.50493793103448281</c:v>
                </c:pt>
                <c:pt idx="1">
                  <c:v>0.49373793103448277</c:v>
                </c:pt>
                <c:pt idx="2">
                  <c:v>1.3241379310344828E-3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3557248"/>
        <c:axId val="173559168"/>
      </c:barChart>
      <c:catAx>
        <c:axId val="1735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59168"/>
        <c:crosses val="autoZero"/>
        <c:auto val="1"/>
        <c:lblAlgn val="ctr"/>
        <c:lblOffset val="100"/>
        <c:noMultiLvlLbl val="0"/>
      </c:catAx>
      <c:valAx>
        <c:axId val="17355916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7355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67705180828764"/>
          <c:y val="5.5001364407475065E-2"/>
          <c:w val="0.25464589638342483"/>
          <c:h val="4.6286648970715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Ethnic Percent by Fiscal Year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Table!$B$23</c:f>
              <c:strCache>
                <c:ptCount val="1"/>
                <c:pt idx="0">
                  <c:v>%FY13/14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4137042486185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648729240040075E-3"/>
                  <c:y val="-2.2215352478291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Table!$A$24:$A$29</c:f>
              <c:strCache>
                <c:ptCount val="6"/>
                <c:pt idx="0">
                  <c:v>White</c:v>
                </c:pt>
                <c:pt idx="1">
                  <c:v>Hispanic</c:v>
                </c:pt>
                <c:pt idx="2">
                  <c:v>African American</c:v>
                </c:pt>
                <c:pt idx="3">
                  <c:v>Asian/Pacific Islander</c:v>
                </c:pt>
                <c:pt idx="4">
                  <c:v>Native American</c:v>
                </c:pt>
                <c:pt idx="5">
                  <c:v>Other</c:v>
                </c:pt>
              </c:strCache>
            </c:strRef>
          </c:cat>
          <c:val>
            <c:numRef>
              <c:f>Table!$B$24:$B$29</c:f>
              <c:numCache>
                <c:formatCode>0.0%</c:formatCode>
                <c:ptCount val="6"/>
                <c:pt idx="0">
                  <c:v>0.34186498586239394</c:v>
                </c:pt>
                <c:pt idx="1">
                  <c:v>0.47449340245051835</c:v>
                </c:pt>
                <c:pt idx="2">
                  <c:v>4.2236098020735156E-2</c:v>
                </c:pt>
                <c:pt idx="3">
                  <c:v>0.11265904806786051</c:v>
                </c:pt>
                <c:pt idx="4">
                  <c:v>4.3001885014137603E-3</c:v>
                </c:pt>
                <c:pt idx="5">
                  <c:v>2.444627709707823E-2</c:v>
                </c:pt>
              </c:numCache>
            </c:numRef>
          </c:val>
        </c:ser>
        <c:ser>
          <c:idx val="1"/>
          <c:order val="1"/>
          <c:tx>
            <c:strRef>
              <c:f>Table!$C$23</c:f>
              <c:strCache>
                <c:ptCount val="1"/>
                <c:pt idx="0">
                  <c:v>%FY14/15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4137042486185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Table!$A$24:$A$29</c:f>
              <c:strCache>
                <c:ptCount val="6"/>
                <c:pt idx="0">
                  <c:v>White</c:v>
                </c:pt>
                <c:pt idx="1">
                  <c:v>Hispanic</c:v>
                </c:pt>
                <c:pt idx="2">
                  <c:v>African American</c:v>
                </c:pt>
                <c:pt idx="3">
                  <c:v>Asian/Pacific Islander</c:v>
                </c:pt>
                <c:pt idx="4">
                  <c:v>Native American</c:v>
                </c:pt>
                <c:pt idx="5">
                  <c:v>Other</c:v>
                </c:pt>
              </c:strCache>
            </c:strRef>
          </c:cat>
          <c:val>
            <c:numRef>
              <c:f>Table!$C$24:$C$29</c:f>
              <c:numCache>
                <c:formatCode>0.0%</c:formatCode>
                <c:ptCount val="6"/>
                <c:pt idx="0">
                  <c:v>0.32506947953511872</c:v>
                </c:pt>
                <c:pt idx="1">
                  <c:v>0.50069479535118744</c:v>
                </c:pt>
                <c:pt idx="2">
                  <c:v>4.1403486609398688E-2</c:v>
                </c:pt>
                <c:pt idx="3">
                  <c:v>0.10371399696816574</c:v>
                </c:pt>
                <c:pt idx="4">
                  <c:v>4.610914603335018E-3</c:v>
                </c:pt>
                <c:pt idx="5">
                  <c:v>2.4507326932794341E-2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0157952"/>
        <c:axId val="170159488"/>
      </c:barChart>
      <c:catAx>
        <c:axId val="17015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59488"/>
        <c:crosses val="autoZero"/>
        <c:auto val="1"/>
        <c:lblAlgn val="ctr"/>
        <c:lblOffset val="100"/>
        <c:noMultiLvlLbl val="0"/>
      </c:catAx>
      <c:valAx>
        <c:axId val="17015948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7015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414192473229158"/>
          <c:y val="8.5295026877873145E-2"/>
          <c:w val="0.25464589638342483"/>
          <c:h val="4.6286648970715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Age Group by Fiscal Year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043348012052097E-2"/>
          <c:y val="3.2313239968424619E-2"/>
          <c:w val="0.96777279567191188"/>
          <c:h val="0.88473587424806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Table!$B$10</c:f>
              <c:strCache>
                <c:ptCount val="1"/>
                <c:pt idx="0">
                  <c:v>%FY13/14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4648729240040075E-3"/>
                  <c:y val="-3.4332817466451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855693367478671E-17"/>
                  <c:y val="-3.2313239968424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8274084972371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648729240040075E-3"/>
                  <c:y val="-3.2313239968424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742277346991469E-16"/>
                  <c:y val="-3.2313239968424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42349299763184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2313239968424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Table!$A$11:$A$18</c:f>
              <c:strCache>
                <c:ptCount val="8"/>
                <c:pt idx="0">
                  <c:v>Under 6</c:v>
                </c:pt>
                <c:pt idx="1">
                  <c:v>6-11</c:v>
                </c:pt>
                <c:pt idx="2">
                  <c:v>12-17</c:v>
                </c:pt>
                <c:pt idx="3">
                  <c:v>18-24</c:v>
                </c:pt>
                <c:pt idx="4">
                  <c:v>25-44</c:v>
                </c:pt>
                <c:pt idx="5">
                  <c:v>45-54</c:v>
                </c:pt>
                <c:pt idx="6">
                  <c:v>55-64</c:v>
                </c:pt>
                <c:pt idx="7">
                  <c:v>65 or older</c:v>
                </c:pt>
              </c:strCache>
            </c:strRef>
          </c:cat>
          <c:val>
            <c:numRef>
              <c:f>Table!$B$11:$B$18</c:f>
              <c:numCache>
                <c:formatCode>0.0%</c:formatCode>
                <c:ptCount val="8"/>
                <c:pt idx="0">
                  <c:v>3.0917078528281162E-2</c:v>
                </c:pt>
                <c:pt idx="1">
                  <c:v>0.12490389895661724</c:v>
                </c:pt>
                <c:pt idx="2">
                  <c:v>0.21518396485447555</c:v>
                </c:pt>
                <c:pt idx="3">
                  <c:v>0.1200164744645799</c:v>
                </c:pt>
                <c:pt idx="4">
                  <c:v>0.24470071389346512</c:v>
                </c:pt>
                <c:pt idx="5">
                  <c:v>0.12943437671609007</c:v>
                </c:pt>
                <c:pt idx="6">
                  <c:v>0.10532674354750138</c:v>
                </c:pt>
                <c:pt idx="7">
                  <c:v>2.9516749038989567E-2</c:v>
                </c:pt>
              </c:numCache>
            </c:numRef>
          </c:val>
        </c:ser>
        <c:ser>
          <c:idx val="1"/>
          <c:order val="1"/>
          <c:tx>
            <c:strRef>
              <c:f>Table!$C$10</c:f>
              <c:strCache>
                <c:ptCount val="1"/>
                <c:pt idx="0">
                  <c:v>%FY14/15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2.8274084972371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Table!$A$11:$A$18</c:f>
              <c:strCache>
                <c:ptCount val="8"/>
                <c:pt idx="0">
                  <c:v>Under 6</c:v>
                </c:pt>
                <c:pt idx="1">
                  <c:v>6-11</c:v>
                </c:pt>
                <c:pt idx="2">
                  <c:v>12-17</c:v>
                </c:pt>
                <c:pt idx="3">
                  <c:v>18-24</c:v>
                </c:pt>
                <c:pt idx="4">
                  <c:v>25-44</c:v>
                </c:pt>
                <c:pt idx="5">
                  <c:v>45-54</c:v>
                </c:pt>
                <c:pt idx="6">
                  <c:v>55-64</c:v>
                </c:pt>
                <c:pt idx="7">
                  <c:v>65 or older</c:v>
                </c:pt>
              </c:strCache>
            </c:strRef>
          </c:cat>
          <c:val>
            <c:numRef>
              <c:f>Table!$C$11:$C$18</c:f>
              <c:numCache>
                <c:formatCode>0.0%</c:formatCode>
                <c:ptCount val="8"/>
                <c:pt idx="0">
                  <c:v>3.1626547550114431E-2</c:v>
                </c:pt>
                <c:pt idx="1">
                  <c:v>0.12256321173518626</c:v>
                </c:pt>
                <c:pt idx="2">
                  <c:v>0.21258995781288775</c:v>
                </c:pt>
                <c:pt idx="3">
                  <c:v>0.11850994016599112</c:v>
                </c:pt>
                <c:pt idx="4">
                  <c:v>0.25519066920340805</c:v>
                </c:pt>
                <c:pt idx="5">
                  <c:v>0.12810544020735104</c:v>
                </c:pt>
                <c:pt idx="6">
                  <c:v>0.10373066424021839</c:v>
                </c:pt>
                <c:pt idx="7">
                  <c:v>2.7683569084842971E-2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0186240"/>
        <c:axId val="170187776"/>
      </c:barChart>
      <c:catAx>
        <c:axId val="1701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87776"/>
        <c:crosses val="autoZero"/>
        <c:auto val="1"/>
        <c:lblAlgn val="ctr"/>
        <c:lblOffset val="100"/>
        <c:noMultiLvlLbl val="0"/>
      </c:catAx>
      <c:valAx>
        <c:axId val="170187776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70186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67705180828764"/>
          <c:y val="6.3079674399581218E-2"/>
          <c:w val="0.25464589638342483"/>
          <c:h val="4.6286648970715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</xdr:row>
      <xdr:rowOff>130006</xdr:rowOff>
    </xdr:from>
    <xdr:to>
      <xdr:col>7</xdr:col>
      <xdr:colOff>104775</xdr:colOff>
      <xdr:row>16</xdr:row>
      <xdr:rowOff>44449</xdr:rowOff>
    </xdr:to>
    <xdr:pic>
      <xdr:nvPicPr>
        <xdr:cNvPr id="2" name="Picture 1" descr="OC Logo 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0" y="892006"/>
          <a:ext cx="2181225" cy="2200443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J5"/>
  <sheetViews>
    <sheetView showGridLines="0" showRowColHeaders="0" tabSelected="1" workbookViewId="0">
      <selection activeCell="F13" sqref="F13"/>
    </sheetView>
  </sheetViews>
  <sheetFormatPr defaultRowHeight="15" x14ac:dyDescent="0.25"/>
  <sheetData>
    <row r="2" spans="2:10" x14ac:dyDescent="0.25">
      <c r="B2" s="111" t="s">
        <v>377</v>
      </c>
      <c r="C2" s="111"/>
      <c r="D2" s="111"/>
      <c r="E2" s="111"/>
      <c r="F2" s="111"/>
      <c r="G2" s="111"/>
      <c r="H2" s="112"/>
      <c r="I2" s="112"/>
      <c r="J2" s="112"/>
    </row>
    <row r="3" spans="2:10" x14ac:dyDescent="0.25">
      <c r="B3" s="111"/>
      <c r="C3" s="111"/>
      <c r="D3" s="111"/>
      <c r="E3" s="111"/>
      <c r="F3" s="111"/>
      <c r="G3" s="111"/>
      <c r="H3" s="112"/>
      <c r="I3" s="112"/>
      <c r="J3" s="112"/>
    </row>
    <row r="4" spans="2:10" x14ac:dyDescent="0.25">
      <c r="B4" s="113"/>
      <c r="C4" s="113"/>
      <c r="D4" s="113"/>
      <c r="E4" s="113"/>
      <c r="F4" s="113"/>
      <c r="G4" s="113"/>
      <c r="H4" s="112"/>
      <c r="I4" s="112"/>
      <c r="J4" s="112"/>
    </row>
    <row r="5" spans="2:10" x14ac:dyDescent="0.25">
      <c r="B5" s="112"/>
      <c r="C5" s="112"/>
      <c r="D5" s="112"/>
      <c r="E5" s="112"/>
      <c r="F5" s="112"/>
      <c r="G5" s="112"/>
      <c r="H5" s="112"/>
      <c r="I5" s="112"/>
      <c r="J5" s="112"/>
    </row>
  </sheetData>
  <mergeCells count="1">
    <mergeCell ref="B2:J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showRowColHeaders="0" workbookViewId="0">
      <selection activeCell="A2" sqref="A2"/>
    </sheetView>
  </sheetViews>
  <sheetFormatPr defaultRowHeight="15" x14ac:dyDescent="0.25"/>
  <cols>
    <col min="1" max="1" width="30" customWidth="1"/>
    <col min="2" max="2" width="11.28515625" customWidth="1"/>
    <col min="3" max="3" width="11" style="74" customWidth="1"/>
    <col min="4" max="5" width="9.85546875" bestFit="1" customWidth="1"/>
  </cols>
  <sheetData>
    <row r="1" spans="1:6" x14ac:dyDescent="0.25">
      <c r="A1" s="4"/>
      <c r="B1" s="5"/>
      <c r="D1" s="21"/>
      <c r="E1" s="77"/>
      <c r="F1" s="72"/>
    </row>
    <row r="2" spans="1:6" x14ac:dyDescent="0.25">
      <c r="A2" s="22" t="s">
        <v>0</v>
      </c>
      <c r="B2" s="9" t="s">
        <v>375</v>
      </c>
      <c r="C2" s="75" t="s">
        <v>379</v>
      </c>
      <c r="D2" s="53" t="s">
        <v>374</v>
      </c>
      <c r="E2" s="52" t="s">
        <v>378</v>
      </c>
      <c r="F2" s="72"/>
    </row>
    <row r="3" spans="1:6" x14ac:dyDescent="0.25">
      <c r="A3" s="6" t="s">
        <v>380</v>
      </c>
      <c r="B3" s="44">
        <f>D3/$D$6</f>
        <v>0.50510820608590579</v>
      </c>
      <c r="C3" s="76">
        <f>E3/E6</f>
        <v>0.50493793103448281</v>
      </c>
      <c r="D3" s="49">
        <v>18392</v>
      </c>
      <c r="E3" s="78">
        <v>18304</v>
      </c>
      <c r="F3" s="72"/>
    </row>
    <row r="4" spans="1:6" x14ac:dyDescent="0.25">
      <c r="A4" s="6" t="s">
        <v>381</v>
      </c>
      <c r="B4" s="44">
        <f>D4/$D$6</f>
        <v>0.49387564539162915</v>
      </c>
      <c r="C4" s="76">
        <f>E4/E6</f>
        <v>0.49373793103448277</v>
      </c>
      <c r="D4" s="49">
        <v>17983</v>
      </c>
      <c r="E4" s="78">
        <v>17898</v>
      </c>
      <c r="F4" s="72"/>
    </row>
    <row r="5" spans="1:6" x14ac:dyDescent="0.25">
      <c r="A5" s="47" t="s">
        <v>4</v>
      </c>
      <c r="B5" s="48">
        <f>D5/$D$6</f>
        <v>1.0161485224651214E-3</v>
      </c>
      <c r="C5" s="80">
        <f>E5/E6</f>
        <v>1.3241379310344828E-3</v>
      </c>
      <c r="D5" s="50">
        <v>37</v>
      </c>
      <c r="E5" s="16">
        <v>48</v>
      </c>
      <c r="F5" s="72"/>
    </row>
    <row r="6" spans="1:6" x14ac:dyDescent="0.25">
      <c r="A6" s="6" t="s">
        <v>14</v>
      </c>
      <c r="B6" s="44">
        <f>D6/$D$6</f>
        <v>1</v>
      </c>
      <c r="C6" s="76">
        <f>SUM(C3:C5)</f>
        <v>1</v>
      </c>
      <c r="D6" s="51">
        <f>SUM(D3:D5)</f>
        <v>36412</v>
      </c>
      <c r="E6" s="46">
        <f>SUM(E3:E5)</f>
        <v>36250</v>
      </c>
      <c r="F6" s="72"/>
    </row>
    <row r="7" spans="1:6" ht="15" customHeight="1" x14ac:dyDescent="0.25">
      <c r="A7" s="27" t="s">
        <v>71</v>
      </c>
      <c r="B7" s="15"/>
      <c r="C7" s="81"/>
      <c r="D7" s="50">
        <v>8</v>
      </c>
      <c r="E7" s="16">
        <v>17</v>
      </c>
      <c r="F7" s="72"/>
    </row>
    <row r="8" spans="1:6" x14ac:dyDescent="0.25">
      <c r="A8" s="3" t="s">
        <v>3</v>
      </c>
      <c r="B8" s="45"/>
      <c r="D8" s="51">
        <v>36420</v>
      </c>
      <c r="E8" s="17">
        <f>E6+E7</f>
        <v>36267</v>
      </c>
      <c r="F8" s="72"/>
    </row>
    <row r="9" spans="1:6" x14ac:dyDescent="0.25">
      <c r="A9" s="4"/>
      <c r="B9" s="5"/>
      <c r="D9" s="21"/>
      <c r="E9" s="46"/>
      <c r="F9" s="72"/>
    </row>
    <row r="10" spans="1:6" x14ac:dyDescent="0.25">
      <c r="A10" s="23" t="s">
        <v>21</v>
      </c>
      <c r="B10" s="9" t="s">
        <v>375</v>
      </c>
      <c r="C10" s="74" t="s">
        <v>379</v>
      </c>
      <c r="D10" s="53" t="s">
        <v>374</v>
      </c>
      <c r="E10" s="52" t="s">
        <v>378</v>
      </c>
      <c r="F10" s="72"/>
    </row>
    <row r="11" spans="1:6" x14ac:dyDescent="0.25">
      <c r="A11" s="7" t="s">
        <v>6</v>
      </c>
      <c r="B11" s="11">
        <f>D11/$D$19</f>
        <v>3.0917078528281162E-2</v>
      </c>
      <c r="C11" s="76">
        <f>E11/$E$19</f>
        <v>3.1626547550114431E-2</v>
      </c>
      <c r="D11" s="49">
        <v>1126</v>
      </c>
      <c r="E11" s="78">
        <v>1147</v>
      </c>
      <c r="F11" s="72"/>
    </row>
    <row r="12" spans="1:6" x14ac:dyDescent="0.25">
      <c r="A12" s="8" t="s">
        <v>7</v>
      </c>
      <c r="B12" s="11">
        <f t="shared" ref="B12:B18" si="0">D12/$D$19</f>
        <v>0.12490389895661724</v>
      </c>
      <c r="C12" s="76">
        <f t="shared" ref="C12:C18" si="1">E12/$E$19</f>
        <v>0.12256321173518626</v>
      </c>
      <c r="D12" s="49">
        <v>4549</v>
      </c>
      <c r="E12" s="78">
        <v>4445</v>
      </c>
      <c r="F12" s="72"/>
    </row>
    <row r="13" spans="1:6" x14ac:dyDescent="0.25">
      <c r="A13" s="8" t="s">
        <v>8</v>
      </c>
      <c r="B13" s="11">
        <f t="shared" si="0"/>
        <v>0.21518396485447555</v>
      </c>
      <c r="C13" s="76">
        <f t="shared" si="1"/>
        <v>0.21258995781288775</v>
      </c>
      <c r="D13" s="49">
        <v>7837</v>
      </c>
      <c r="E13" s="78">
        <v>7710</v>
      </c>
      <c r="F13" s="72"/>
    </row>
    <row r="14" spans="1:6" x14ac:dyDescent="0.25">
      <c r="A14" s="7" t="s">
        <v>9</v>
      </c>
      <c r="B14" s="11">
        <f t="shared" si="0"/>
        <v>0.1200164744645799</v>
      </c>
      <c r="C14" s="76">
        <f t="shared" si="1"/>
        <v>0.11850994016599112</v>
      </c>
      <c r="D14" s="49">
        <v>4371</v>
      </c>
      <c r="E14" s="78">
        <v>4298</v>
      </c>
      <c r="F14" s="72"/>
    </row>
    <row r="15" spans="1:6" x14ac:dyDescent="0.25">
      <c r="A15" s="7" t="s">
        <v>10</v>
      </c>
      <c r="B15" s="11">
        <f t="shared" si="0"/>
        <v>0.24470071389346512</v>
      </c>
      <c r="C15" s="76">
        <f t="shared" si="1"/>
        <v>0.25519066920340805</v>
      </c>
      <c r="D15" s="49">
        <v>8912</v>
      </c>
      <c r="E15" s="78">
        <v>9255</v>
      </c>
      <c r="F15" s="72"/>
    </row>
    <row r="16" spans="1:6" x14ac:dyDescent="0.25">
      <c r="A16" s="7" t="s">
        <v>11</v>
      </c>
      <c r="B16" s="11">
        <f t="shared" si="0"/>
        <v>0.12943437671609007</v>
      </c>
      <c r="C16" s="76">
        <f t="shared" si="1"/>
        <v>0.12810544020735104</v>
      </c>
      <c r="D16" s="49">
        <v>4714</v>
      </c>
      <c r="E16" s="78">
        <v>4646</v>
      </c>
      <c r="F16" s="72"/>
    </row>
    <row r="17" spans="1:6" x14ac:dyDescent="0.25">
      <c r="A17" s="7" t="s">
        <v>12</v>
      </c>
      <c r="B17" s="11">
        <f t="shared" si="0"/>
        <v>0.10532674354750138</v>
      </c>
      <c r="C17" s="76">
        <f t="shared" si="1"/>
        <v>0.10373066424021839</v>
      </c>
      <c r="D17" s="49">
        <v>3836</v>
      </c>
      <c r="E17" s="78">
        <v>3762</v>
      </c>
      <c r="F17" s="72"/>
    </row>
    <row r="18" spans="1:6" x14ac:dyDescent="0.25">
      <c r="A18" s="7" t="s">
        <v>13</v>
      </c>
      <c r="B18" s="44">
        <f t="shared" si="0"/>
        <v>2.9516749038989567E-2</v>
      </c>
      <c r="C18" s="83">
        <f t="shared" si="1"/>
        <v>2.7683569084842971E-2</v>
      </c>
      <c r="D18" s="49">
        <v>1075</v>
      </c>
      <c r="E18" s="78">
        <v>1004</v>
      </c>
      <c r="F18" s="72"/>
    </row>
    <row r="19" spans="1:6" x14ac:dyDescent="0.25">
      <c r="A19" s="10" t="s">
        <v>14</v>
      </c>
      <c r="B19" s="14">
        <f>SUM(B11:B18)</f>
        <v>1</v>
      </c>
      <c r="C19" s="82">
        <f>SUM(C11:C18)</f>
        <v>1</v>
      </c>
      <c r="D19" s="54">
        <f>SUM(D11:D18)</f>
        <v>36420</v>
      </c>
      <c r="E19" s="19">
        <f>SUM(E11:E18)</f>
        <v>36267</v>
      </c>
      <c r="F19" s="72"/>
    </row>
    <row r="20" spans="1:6" x14ac:dyDescent="0.25">
      <c r="A20" s="27" t="s">
        <v>71</v>
      </c>
      <c r="B20" s="15"/>
      <c r="C20" s="81"/>
      <c r="D20" s="55">
        <v>0</v>
      </c>
      <c r="E20" s="20">
        <v>0</v>
      </c>
      <c r="F20" s="72"/>
    </row>
    <row r="21" spans="1:6" x14ac:dyDescent="0.25">
      <c r="A21" s="3" t="s">
        <v>3</v>
      </c>
      <c r="B21" s="5"/>
      <c r="D21" s="56">
        <v>36420</v>
      </c>
      <c r="E21" s="56">
        <v>36267</v>
      </c>
      <c r="F21" s="72"/>
    </row>
    <row r="22" spans="1:6" x14ac:dyDescent="0.25">
      <c r="A22" s="5"/>
      <c r="B22" s="5"/>
      <c r="D22" s="21"/>
      <c r="E22" s="51"/>
      <c r="F22" s="72"/>
    </row>
    <row r="23" spans="1:6" x14ac:dyDescent="0.25">
      <c r="A23" s="24" t="s">
        <v>22</v>
      </c>
      <c r="B23" s="9" t="s">
        <v>375</v>
      </c>
      <c r="C23" s="74" t="s">
        <v>379</v>
      </c>
      <c r="D23" s="53" t="s">
        <v>374</v>
      </c>
      <c r="E23" s="52" t="s">
        <v>378</v>
      </c>
      <c r="F23" s="72"/>
    </row>
    <row r="24" spans="1:6" x14ac:dyDescent="0.25">
      <c r="A24" s="12" t="s">
        <v>16</v>
      </c>
      <c r="B24" s="11">
        <f>D24/$D$30</f>
        <v>0.34186498586239394</v>
      </c>
      <c r="C24" s="76">
        <f>E24/$E$30</f>
        <v>0.32506947953511872</v>
      </c>
      <c r="D24" s="57">
        <v>11607</v>
      </c>
      <c r="E24" s="78">
        <v>10293</v>
      </c>
      <c r="F24" s="72"/>
    </row>
    <row r="25" spans="1:6" x14ac:dyDescent="0.25">
      <c r="A25" s="12" t="s">
        <v>17</v>
      </c>
      <c r="B25" s="11">
        <f t="shared" ref="B25:B29" si="2">D25/$D$30</f>
        <v>0.47449340245051835</v>
      </c>
      <c r="C25" s="76">
        <f t="shared" ref="C25:C29" si="3">E25/$E$30</f>
        <v>0.50069479535118744</v>
      </c>
      <c r="D25" s="57">
        <v>16110</v>
      </c>
      <c r="E25" s="78">
        <v>15854</v>
      </c>
      <c r="F25" s="72"/>
    </row>
    <row r="26" spans="1:6" x14ac:dyDescent="0.25">
      <c r="A26" s="12" t="s">
        <v>18</v>
      </c>
      <c r="B26" s="11">
        <f t="shared" si="2"/>
        <v>4.2236098020735156E-2</v>
      </c>
      <c r="C26" s="76">
        <f t="shared" si="3"/>
        <v>4.1403486609398688E-2</v>
      </c>
      <c r="D26" s="57">
        <v>1434</v>
      </c>
      <c r="E26" s="78">
        <v>1311</v>
      </c>
      <c r="F26" s="72"/>
    </row>
    <row r="27" spans="1:6" x14ac:dyDescent="0.25">
      <c r="A27" s="12" t="s">
        <v>19</v>
      </c>
      <c r="B27" s="11">
        <f t="shared" si="2"/>
        <v>0.11265904806786051</v>
      </c>
      <c r="C27" s="76">
        <f t="shared" si="3"/>
        <v>0.10371399696816574</v>
      </c>
      <c r="D27" s="57">
        <v>3825</v>
      </c>
      <c r="E27" s="78">
        <v>3284</v>
      </c>
      <c r="F27" s="72"/>
    </row>
    <row r="28" spans="1:6" x14ac:dyDescent="0.25">
      <c r="A28" s="12" t="s">
        <v>20</v>
      </c>
      <c r="B28" s="11">
        <f t="shared" si="2"/>
        <v>4.3001885014137603E-3</v>
      </c>
      <c r="C28" s="76">
        <f t="shared" si="3"/>
        <v>4.610914603335018E-3</v>
      </c>
      <c r="D28" s="57">
        <v>146</v>
      </c>
      <c r="E28" s="78">
        <v>146</v>
      </c>
      <c r="F28" s="72"/>
    </row>
    <row r="29" spans="1:6" x14ac:dyDescent="0.25">
      <c r="A29" s="12" t="s">
        <v>2</v>
      </c>
      <c r="B29" s="11">
        <f t="shared" si="2"/>
        <v>2.444627709707823E-2</v>
      </c>
      <c r="C29" s="76">
        <f t="shared" si="3"/>
        <v>2.4507326932794341E-2</v>
      </c>
      <c r="D29" s="57">
        <v>830</v>
      </c>
      <c r="E29" s="78">
        <v>776</v>
      </c>
      <c r="F29" s="72"/>
    </row>
    <row r="30" spans="1:6" x14ac:dyDescent="0.25">
      <c r="A30" s="13" t="s">
        <v>14</v>
      </c>
      <c r="B30" s="14">
        <f t="shared" ref="B30" si="4">E30/$E$30</f>
        <v>1</v>
      </c>
      <c r="C30" s="84"/>
      <c r="D30" s="58">
        <v>33952</v>
      </c>
      <c r="E30" s="19">
        <f>SUM(E24:E29)</f>
        <v>31664</v>
      </c>
      <c r="F30" s="72"/>
    </row>
    <row r="31" spans="1:6" x14ac:dyDescent="0.25">
      <c r="A31" s="27" t="s">
        <v>71</v>
      </c>
      <c r="B31" s="15"/>
      <c r="C31" s="81"/>
      <c r="D31" s="59">
        <v>2468</v>
      </c>
      <c r="E31" s="20">
        <v>4603</v>
      </c>
      <c r="F31" s="72"/>
    </row>
    <row r="32" spans="1:6" x14ac:dyDescent="0.25">
      <c r="A32" s="7" t="s">
        <v>3</v>
      </c>
      <c r="B32" s="5"/>
      <c r="D32" s="60">
        <v>36420</v>
      </c>
      <c r="E32" s="18">
        <f>E30+E31</f>
        <v>36267</v>
      </c>
      <c r="F32" s="72"/>
    </row>
    <row r="33" spans="1:6" x14ac:dyDescent="0.25">
      <c r="A33" s="72"/>
      <c r="B33" s="72"/>
      <c r="D33" s="73"/>
      <c r="E33" s="18"/>
      <c r="F33" s="2"/>
    </row>
    <row r="34" spans="1:6" x14ac:dyDescent="0.25">
      <c r="A34" s="72"/>
      <c r="B34" s="72"/>
      <c r="D34" s="72"/>
      <c r="E34" s="45"/>
      <c r="F34" s="72"/>
    </row>
    <row r="35" spans="1:6" x14ac:dyDescent="0.25">
      <c r="A35" s="72"/>
      <c r="B35" s="72"/>
      <c r="D35" s="72"/>
      <c r="E35" s="45"/>
      <c r="F35" s="72"/>
    </row>
    <row r="36" spans="1:6" x14ac:dyDescent="0.25">
      <c r="A36" s="72"/>
      <c r="B36" s="72"/>
      <c r="D36" s="72"/>
      <c r="E36" s="45"/>
      <c r="F36" s="72"/>
    </row>
    <row r="37" spans="1:6" x14ac:dyDescent="0.25">
      <c r="A37" s="72"/>
      <c r="B37" s="72"/>
      <c r="D37" s="72"/>
      <c r="E37" s="45"/>
      <c r="F37" s="72"/>
    </row>
    <row r="38" spans="1:6" x14ac:dyDescent="0.25">
      <c r="A38" s="72"/>
      <c r="B38" s="72"/>
      <c r="D38" s="72"/>
      <c r="E38" s="45"/>
      <c r="F38" s="72"/>
    </row>
    <row r="39" spans="1:6" x14ac:dyDescent="0.25">
      <c r="A39" s="72"/>
      <c r="B39" s="72"/>
      <c r="D39" s="72"/>
      <c r="E39" s="45"/>
      <c r="F39" s="72"/>
    </row>
    <row r="40" spans="1:6" x14ac:dyDescent="0.25">
      <c r="A40" s="72"/>
      <c r="B40" s="72"/>
      <c r="D40" s="72"/>
      <c r="E40" s="45"/>
      <c r="F40" s="72"/>
    </row>
    <row r="41" spans="1:6" x14ac:dyDescent="0.25">
      <c r="A41" s="72"/>
      <c r="B41" s="72"/>
      <c r="D41" s="72"/>
      <c r="E41" s="45"/>
      <c r="F41" s="72"/>
    </row>
    <row r="42" spans="1:6" x14ac:dyDescent="0.25">
      <c r="A42" s="72"/>
      <c r="B42" s="72"/>
      <c r="D42" s="72"/>
      <c r="E42" s="79"/>
      <c r="F42" s="72"/>
    </row>
    <row r="43" spans="1:6" x14ac:dyDescent="0.25">
      <c r="A43" s="72"/>
      <c r="B43" s="72"/>
      <c r="D43" s="72"/>
      <c r="E43" s="79"/>
      <c r="F43" s="72"/>
    </row>
    <row r="44" spans="1:6" x14ac:dyDescent="0.25">
      <c r="A44" s="72"/>
      <c r="B44" s="72"/>
      <c r="D44" s="72"/>
      <c r="E44" s="79"/>
      <c r="F44" s="72"/>
    </row>
    <row r="45" spans="1:6" x14ac:dyDescent="0.25">
      <c r="A45" s="72"/>
      <c r="B45" s="72"/>
      <c r="D45" s="72"/>
      <c r="E45" s="79"/>
      <c r="F45" s="72"/>
    </row>
    <row r="46" spans="1:6" x14ac:dyDescent="0.25">
      <c r="A46" s="72"/>
      <c r="B46" s="72"/>
      <c r="D46" s="72"/>
      <c r="E46" s="72"/>
      <c r="F46" s="72"/>
    </row>
    <row r="47" spans="1:6" x14ac:dyDescent="0.25">
      <c r="A47" s="72"/>
      <c r="B47" s="72"/>
      <c r="D47" s="72"/>
      <c r="E47" s="72"/>
      <c r="F47" s="72"/>
    </row>
    <row r="48" spans="1:6" x14ac:dyDescent="0.25">
      <c r="A48" s="72"/>
      <c r="B48" s="72"/>
      <c r="D48" s="72"/>
      <c r="E48" s="72"/>
      <c r="F48" s="72"/>
    </row>
    <row r="49" spans="1:6" x14ac:dyDescent="0.25">
      <c r="A49" s="72"/>
      <c r="B49" s="72"/>
      <c r="D49" s="72"/>
      <c r="E49" s="72"/>
      <c r="F49" s="72"/>
    </row>
    <row r="50" spans="1:6" x14ac:dyDescent="0.25">
      <c r="A50" s="72"/>
      <c r="B50" s="72"/>
      <c r="D50" s="72"/>
      <c r="E50" s="72"/>
      <c r="F50" s="72"/>
    </row>
    <row r="51" spans="1:6" x14ac:dyDescent="0.25">
      <c r="A51" s="72"/>
      <c r="B51" s="72"/>
      <c r="D51" s="72"/>
      <c r="E51" s="72"/>
      <c r="F51" s="72"/>
    </row>
    <row r="52" spans="1:6" x14ac:dyDescent="0.25">
      <c r="A52" s="72"/>
      <c r="B52" s="72"/>
      <c r="D52" s="72"/>
      <c r="E52" s="72"/>
    </row>
    <row r="53" spans="1:6" x14ac:dyDescent="0.25">
      <c r="A53" s="72"/>
      <c r="B53" s="72"/>
      <c r="D53" s="72"/>
      <c r="E53" s="72"/>
    </row>
    <row r="54" spans="1:6" x14ac:dyDescent="0.25">
      <c r="A54" s="72"/>
      <c r="B54" s="72"/>
      <c r="D54" s="72"/>
      <c r="E54" s="72"/>
    </row>
    <row r="55" spans="1:6" x14ac:dyDescent="0.25">
      <c r="A55" s="72"/>
      <c r="B55" s="72"/>
      <c r="D55" s="72"/>
      <c r="E55" s="72"/>
    </row>
    <row r="56" spans="1:6" x14ac:dyDescent="0.25">
      <c r="A56" s="72"/>
      <c r="B56" s="72"/>
      <c r="D56" s="72"/>
      <c r="E56" s="72"/>
    </row>
    <row r="57" spans="1:6" x14ac:dyDescent="0.25">
      <c r="A57" s="72"/>
      <c r="B57" s="72"/>
      <c r="D57" s="72"/>
      <c r="E57" s="72"/>
    </row>
    <row r="58" spans="1:6" x14ac:dyDescent="0.25">
      <c r="A58" s="72"/>
      <c r="B58" s="72"/>
      <c r="D58" s="72"/>
      <c r="E58" s="72"/>
    </row>
    <row r="59" spans="1:6" x14ac:dyDescent="0.25">
      <c r="A59" s="72"/>
      <c r="B59" s="72"/>
      <c r="D59" s="72"/>
      <c r="E59" s="72"/>
    </row>
    <row r="60" spans="1:6" x14ac:dyDescent="0.25">
      <c r="A60" s="72"/>
      <c r="B60" s="72"/>
      <c r="D60" s="72"/>
      <c r="E60" s="72"/>
    </row>
    <row r="61" spans="1:6" x14ac:dyDescent="0.25">
      <c r="A61" s="72"/>
      <c r="B61" s="72"/>
      <c r="D61" s="72"/>
      <c r="E61" s="72"/>
    </row>
    <row r="62" spans="1:6" x14ac:dyDescent="0.25">
      <c r="A62" s="72"/>
      <c r="B62" s="72"/>
      <c r="D62" s="72"/>
      <c r="E62" s="72"/>
    </row>
    <row r="63" spans="1:6" x14ac:dyDescent="0.25">
      <c r="A63" s="72"/>
      <c r="B63" s="72"/>
      <c r="D63" s="72"/>
      <c r="E63" s="72"/>
    </row>
    <row r="64" spans="1:6" x14ac:dyDescent="0.25">
      <c r="A64" s="72"/>
      <c r="B64" s="72"/>
      <c r="D64" s="72"/>
      <c r="E64" s="72"/>
    </row>
    <row r="65" spans="1:5" x14ac:dyDescent="0.25">
      <c r="A65" s="72"/>
      <c r="B65" s="72"/>
      <c r="D65" s="72"/>
      <c r="E65" s="72"/>
    </row>
    <row r="66" spans="1:5" x14ac:dyDescent="0.25">
      <c r="A66" s="72"/>
      <c r="B66" s="72"/>
      <c r="D66" s="72"/>
      <c r="E66" s="72"/>
    </row>
    <row r="67" spans="1:5" x14ac:dyDescent="0.25">
      <c r="A67" s="72"/>
      <c r="B67" s="72"/>
      <c r="D67" s="72"/>
      <c r="E67" s="72"/>
    </row>
    <row r="68" spans="1:5" x14ac:dyDescent="0.25">
      <c r="A68" s="72"/>
      <c r="B68" s="72"/>
      <c r="D68" s="72"/>
      <c r="E68" s="72"/>
    </row>
    <row r="69" spans="1:5" x14ac:dyDescent="0.25">
      <c r="A69" s="72"/>
      <c r="B69" s="72"/>
      <c r="D69" s="72"/>
      <c r="E69" s="72"/>
    </row>
    <row r="70" spans="1:5" x14ac:dyDescent="0.25">
      <c r="A70" s="72"/>
      <c r="B70" s="72"/>
      <c r="D70" s="72"/>
      <c r="E70" s="72"/>
    </row>
    <row r="71" spans="1:5" x14ac:dyDescent="0.25">
      <c r="A71" s="72"/>
      <c r="B71" s="72"/>
      <c r="D71" s="72"/>
      <c r="E71" s="72"/>
    </row>
    <row r="72" spans="1:5" x14ac:dyDescent="0.25">
      <c r="A72" s="72"/>
      <c r="B72" s="72"/>
      <c r="D72" s="72"/>
      <c r="E72" s="72"/>
    </row>
    <row r="73" spans="1:5" x14ac:dyDescent="0.25">
      <c r="A73" s="72"/>
      <c r="B73" s="72"/>
      <c r="D73" s="72"/>
      <c r="E73" s="72"/>
    </row>
    <row r="74" spans="1:5" x14ac:dyDescent="0.25">
      <c r="A74" s="72"/>
      <c r="B74" s="72"/>
      <c r="D74" s="72"/>
      <c r="E74" s="72"/>
    </row>
    <row r="75" spans="1:5" x14ac:dyDescent="0.25">
      <c r="A75" s="72"/>
      <c r="B75" s="72"/>
      <c r="D75" s="72"/>
      <c r="E75" s="72"/>
    </row>
    <row r="76" spans="1:5" x14ac:dyDescent="0.25">
      <c r="A76" s="72"/>
      <c r="B76" s="72"/>
      <c r="D76" s="72"/>
      <c r="E76" s="72"/>
    </row>
    <row r="77" spans="1:5" x14ac:dyDescent="0.25">
      <c r="A77" s="72"/>
      <c r="B77" s="72"/>
      <c r="D77" s="72"/>
      <c r="E77" s="72"/>
    </row>
    <row r="78" spans="1:5" x14ac:dyDescent="0.25">
      <c r="A78" s="72"/>
      <c r="B78" s="72"/>
      <c r="D78" s="72"/>
      <c r="E78" s="72"/>
    </row>
    <row r="79" spans="1:5" x14ac:dyDescent="0.25">
      <c r="A79" s="72"/>
      <c r="B79" s="72"/>
      <c r="D79" s="72"/>
      <c r="E79" s="72"/>
    </row>
    <row r="80" spans="1:5" x14ac:dyDescent="0.25">
      <c r="A80" s="72"/>
      <c r="B80" s="72"/>
      <c r="D80" s="72"/>
      <c r="E80" s="72"/>
    </row>
    <row r="81" spans="1:5" x14ac:dyDescent="0.25">
      <c r="A81" s="72"/>
      <c r="B81" s="72"/>
      <c r="D81" s="72"/>
      <c r="E81" s="72"/>
    </row>
    <row r="82" spans="1:5" x14ac:dyDescent="0.25">
      <c r="A82" s="72"/>
      <c r="B82" s="72"/>
      <c r="D82" s="72"/>
      <c r="E82" s="72"/>
    </row>
    <row r="83" spans="1:5" x14ac:dyDescent="0.25">
      <c r="A83" s="72"/>
      <c r="B83" s="72"/>
      <c r="D83" s="72"/>
      <c r="E83" s="72"/>
    </row>
    <row r="84" spans="1:5" x14ac:dyDescent="0.25">
      <c r="A84" s="72"/>
      <c r="B84" s="72"/>
      <c r="D84" s="72"/>
      <c r="E84" s="72"/>
    </row>
    <row r="85" spans="1:5" x14ac:dyDescent="0.25">
      <c r="A85" s="72"/>
      <c r="B85" s="72"/>
      <c r="D85" s="72"/>
      <c r="E85" s="72"/>
    </row>
    <row r="86" spans="1:5" x14ac:dyDescent="0.25">
      <c r="A86" s="72"/>
      <c r="B86" s="72"/>
      <c r="D86" s="72"/>
      <c r="E86" s="72"/>
    </row>
    <row r="87" spans="1:5" x14ac:dyDescent="0.25">
      <c r="A87" s="72"/>
      <c r="B87" s="72"/>
      <c r="D87" s="72"/>
      <c r="E87" s="72"/>
    </row>
    <row r="88" spans="1:5" x14ac:dyDescent="0.25">
      <c r="A88" s="72"/>
      <c r="B88" s="72"/>
      <c r="D88" s="72"/>
      <c r="E88" s="72"/>
    </row>
    <row r="89" spans="1:5" x14ac:dyDescent="0.25">
      <c r="A89" s="72"/>
      <c r="B89" s="72"/>
      <c r="D89" s="72"/>
      <c r="E89" s="72"/>
    </row>
    <row r="90" spans="1:5" x14ac:dyDescent="0.25">
      <c r="A90" s="72"/>
      <c r="B90" s="72"/>
      <c r="D90" s="72"/>
      <c r="E90" s="72"/>
    </row>
    <row r="91" spans="1:5" x14ac:dyDescent="0.25">
      <c r="A91" s="72"/>
      <c r="B91" s="72"/>
      <c r="D91" s="72"/>
      <c r="E91" s="72"/>
    </row>
    <row r="92" spans="1:5" x14ac:dyDescent="0.25">
      <c r="A92" s="72"/>
      <c r="B92" s="72"/>
      <c r="D92" s="72"/>
      <c r="E92" s="72"/>
    </row>
    <row r="93" spans="1:5" x14ac:dyDescent="0.25">
      <c r="A93" s="72"/>
      <c r="B93" s="72"/>
      <c r="D93" s="72"/>
      <c r="E93" s="72"/>
    </row>
    <row r="94" spans="1:5" x14ac:dyDescent="0.25">
      <c r="A94" s="72"/>
      <c r="B94" s="72"/>
      <c r="D94" s="72"/>
      <c r="E94" s="72"/>
    </row>
    <row r="95" spans="1:5" x14ac:dyDescent="0.25">
      <c r="A95" s="72"/>
      <c r="B95" s="72"/>
      <c r="D95" s="72"/>
      <c r="E95" s="72"/>
    </row>
    <row r="96" spans="1:5" x14ac:dyDescent="0.25">
      <c r="A96" s="72"/>
      <c r="B96" s="72"/>
      <c r="D96" s="72"/>
      <c r="E96" s="72"/>
    </row>
    <row r="97" spans="1:5" x14ac:dyDescent="0.25">
      <c r="A97" s="72"/>
      <c r="B97" s="72"/>
      <c r="D97" s="72"/>
      <c r="E97" s="72"/>
    </row>
    <row r="98" spans="1:5" x14ac:dyDescent="0.25">
      <c r="A98" s="72"/>
      <c r="B98" s="72"/>
      <c r="D98" s="72"/>
      <c r="E98" s="72"/>
    </row>
    <row r="99" spans="1:5" x14ac:dyDescent="0.25">
      <c r="A99" s="72"/>
      <c r="B99" s="72"/>
      <c r="D99" s="72"/>
      <c r="E99" s="72"/>
    </row>
    <row r="100" spans="1:5" x14ac:dyDescent="0.25">
      <c r="A100" s="72"/>
      <c r="B100" s="72"/>
      <c r="D100" s="72"/>
      <c r="E100" s="72"/>
    </row>
    <row r="101" spans="1:5" x14ac:dyDescent="0.25">
      <c r="A101" s="72"/>
      <c r="B101" s="72"/>
      <c r="D101" s="72"/>
      <c r="E101" s="72"/>
    </row>
    <row r="102" spans="1:5" x14ac:dyDescent="0.25">
      <c r="A102" s="72"/>
      <c r="B102" s="72"/>
      <c r="D102" s="72"/>
      <c r="E102" s="72"/>
    </row>
    <row r="103" spans="1:5" x14ac:dyDescent="0.25">
      <c r="A103" s="72"/>
      <c r="B103" s="72"/>
      <c r="D103" s="72"/>
      <c r="E103" s="72"/>
    </row>
    <row r="104" spans="1:5" x14ac:dyDescent="0.25">
      <c r="A104" s="72"/>
      <c r="B104" s="72"/>
      <c r="D104" s="72"/>
      <c r="E104" s="72"/>
    </row>
    <row r="105" spans="1:5" x14ac:dyDescent="0.25">
      <c r="A105" s="72"/>
      <c r="B105" s="72"/>
      <c r="D105" s="72"/>
      <c r="E105" s="72"/>
    </row>
    <row r="106" spans="1:5" x14ac:dyDescent="0.25">
      <c r="A106" s="72"/>
      <c r="B106" s="72"/>
      <c r="D106" s="72"/>
      <c r="E106" s="72"/>
    </row>
    <row r="107" spans="1:5" x14ac:dyDescent="0.25">
      <c r="A107" s="72"/>
      <c r="B107" s="72"/>
      <c r="D107" s="72"/>
      <c r="E107" s="72"/>
    </row>
    <row r="108" spans="1:5" x14ac:dyDescent="0.25">
      <c r="A108" s="72"/>
      <c r="B108" s="72"/>
      <c r="D108" s="72"/>
      <c r="E108" s="7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/>
  </sheetViews>
  <sheetFormatPr defaultRowHeight="15" x14ac:dyDescent="0.25"/>
  <cols>
    <col min="1" max="1" width="25.28515625" customWidth="1"/>
    <col min="2" max="2" width="11.85546875" style="104" customWidth="1"/>
    <col min="3" max="3" width="11" style="104" customWidth="1"/>
    <col min="4" max="5" width="9.140625" style="104"/>
    <col min="6" max="6" width="18.85546875" customWidth="1"/>
  </cols>
  <sheetData>
    <row r="1" spans="1:6" ht="27" x14ac:dyDescent="0.25">
      <c r="A1" s="62" t="s">
        <v>40</v>
      </c>
      <c r="B1" s="26" t="s">
        <v>376</v>
      </c>
      <c r="C1" s="96" t="s">
        <v>382</v>
      </c>
      <c r="D1" s="26" t="s">
        <v>374</v>
      </c>
      <c r="E1" s="96" t="s">
        <v>378</v>
      </c>
      <c r="F1" s="85" t="s">
        <v>383</v>
      </c>
    </row>
    <row r="2" spans="1:6" ht="18" x14ac:dyDescent="0.25">
      <c r="A2" s="63" t="s">
        <v>16</v>
      </c>
      <c r="B2" s="97">
        <f>D2/$D$20</f>
        <v>0.36493383182007</v>
      </c>
      <c r="C2" s="97">
        <f>E2/$E$20</f>
        <v>0.34961987466997485</v>
      </c>
      <c r="D2" s="98">
        <v>12299</v>
      </c>
      <c r="E2" s="105">
        <v>10991</v>
      </c>
      <c r="F2" s="110" t="str">
        <f>CHOOSE(1+(B2-C2&gt;0.001)*1+(B2-C2&lt;-0.001)*2," ","↓","↑")</f>
        <v>↓</v>
      </c>
    </row>
    <row r="3" spans="1:6" ht="18" x14ac:dyDescent="0.25">
      <c r="A3" s="63" t="s">
        <v>24</v>
      </c>
      <c r="B3" s="97">
        <f t="shared" ref="B3:B19" si="0">D3/$D$20</f>
        <v>4.5724289359681917E-2</v>
      </c>
      <c r="C3" s="97">
        <f t="shared" ref="C3:C19" si="1">E3/$E$20</f>
        <v>4.4565321118427328E-2</v>
      </c>
      <c r="D3" s="98">
        <v>1541</v>
      </c>
      <c r="E3" s="105">
        <v>1401</v>
      </c>
      <c r="F3" s="110" t="str">
        <f t="shared" ref="F3:F19" si="2">CHOOSE(1+(B3-C3&gt;0.001)*1+(B3-C3&lt;-0.001)*2," ","↓","↑")</f>
        <v>↓</v>
      </c>
    </row>
    <row r="4" spans="1:6" ht="18" x14ac:dyDescent="0.25">
      <c r="A4" s="63" t="s">
        <v>25</v>
      </c>
      <c r="B4" s="97">
        <f t="shared" si="0"/>
        <v>5.8750222538721739E-3</v>
      </c>
      <c r="C4" s="97">
        <f t="shared" si="1"/>
        <v>5.8847854439036803E-3</v>
      </c>
      <c r="D4" s="98">
        <v>198</v>
      </c>
      <c r="E4" s="105">
        <v>185</v>
      </c>
      <c r="F4" s="110" t="str">
        <f t="shared" si="2"/>
        <v xml:space="preserve"> </v>
      </c>
    </row>
    <row r="5" spans="1:6" ht="18" x14ac:dyDescent="0.25">
      <c r="A5" s="63" t="s">
        <v>26</v>
      </c>
      <c r="B5" s="97">
        <f t="shared" si="0"/>
        <v>6.5871461634324372E-3</v>
      </c>
      <c r="C5" s="97">
        <f t="shared" si="1"/>
        <v>6.7118363711550083E-3</v>
      </c>
      <c r="D5" s="98">
        <v>222</v>
      </c>
      <c r="E5" s="105">
        <v>211</v>
      </c>
      <c r="F5" s="110" t="str">
        <f t="shared" si="2"/>
        <v xml:space="preserve"> </v>
      </c>
    </row>
    <row r="6" spans="1:6" ht="18" x14ac:dyDescent="0.25">
      <c r="A6" s="63" t="s">
        <v>2</v>
      </c>
      <c r="B6" s="97">
        <f t="shared" si="0"/>
        <v>0.46691591003501276</v>
      </c>
      <c r="C6" s="97">
        <f t="shared" si="1"/>
        <v>0.4923497789229252</v>
      </c>
      <c r="D6" s="98">
        <v>15736</v>
      </c>
      <c r="E6" s="105">
        <v>15478</v>
      </c>
      <c r="F6" s="110" t="str">
        <f t="shared" si="2"/>
        <v>↑</v>
      </c>
    </row>
    <row r="7" spans="1:6" ht="18" x14ac:dyDescent="0.25">
      <c r="A7" s="63" t="s">
        <v>27</v>
      </c>
      <c r="B7" s="97">
        <f t="shared" si="0"/>
        <v>5.3706011512669868E-3</v>
      </c>
      <c r="C7" s="97">
        <f t="shared" si="1"/>
        <v>5.0259248656042239E-3</v>
      </c>
      <c r="D7" s="98">
        <v>181</v>
      </c>
      <c r="E7" s="105">
        <v>158</v>
      </c>
      <c r="F7" s="110" t="str">
        <f t="shared" si="2"/>
        <v xml:space="preserve"> </v>
      </c>
    </row>
    <row r="8" spans="1:6" ht="18" x14ac:dyDescent="0.25">
      <c r="A8" s="63" t="s">
        <v>28</v>
      </c>
      <c r="B8" s="97">
        <f t="shared" si="0"/>
        <v>2.9078392973710759E-3</v>
      </c>
      <c r="C8" s="97">
        <f t="shared" si="1"/>
        <v>2.8628685943315204E-3</v>
      </c>
      <c r="D8" s="98">
        <v>98</v>
      </c>
      <c r="E8" s="105">
        <v>90</v>
      </c>
      <c r="F8" s="110" t="str">
        <f t="shared" si="2"/>
        <v xml:space="preserve"> </v>
      </c>
    </row>
    <row r="9" spans="1:6" ht="18" x14ac:dyDescent="0.25">
      <c r="A9" s="63" t="s">
        <v>29</v>
      </c>
      <c r="B9" s="97">
        <f t="shared" si="0"/>
        <v>1.4835914782505488E-4</v>
      </c>
      <c r="C9" s="97">
        <f t="shared" si="1"/>
        <v>0</v>
      </c>
      <c r="D9" s="98">
        <v>5</v>
      </c>
      <c r="E9" s="106">
        <v>0</v>
      </c>
      <c r="F9" s="110" t="str">
        <f t="shared" si="2"/>
        <v xml:space="preserve"> </v>
      </c>
    </row>
    <row r="10" spans="1:6" ht="18" x14ac:dyDescent="0.25">
      <c r="A10" s="63" t="s">
        <v>30</v>
      </c>
      <c r="B10" s="97">
        <f t="shared" si="0"/>
        <v>2.2550590469408343E-3</v>
      </c>
      <c r="C10" s="97">
        <f t="shared" si="1"/>
        <v>2.6402010369946244E-3</v>
      </c>
      <c r="D10" s="98">
        <v>76</v>
      </c>
      <c r="E10" s="105">
        <v>83</v>
      </c>
      <c r="F10" s="110" t="str">
        <f t="shared" si="2"/>
        <v xml:space="preserve"> </v>
      </c>
    </row>
    <row r="11" spans="1:6" ht="18" x14ac:dyDescent="0.25">
      <c r="A11" s="63" t="s">
        <v>31</v>
      </c>
      <c r="B11" s="97">
        <f t="shared" si="0"/>
        <v>1.1275295234704172E-2</v>
      </c>
      <c r="C11" s="97">
        <f t="shared" si="1"/>
        <v>9.9564207780640651E-3</v>
      </c>
      <c r="D11" s="98">
        <v>380</v>
      </c>
      <c r="E11" s="105">
        <v>313</v>
      </c>
      <c r="F11" s="110" t="str">
        <f t="shared" si="2"/>
        <v>↓</v>
      </c>
    </row>
    <row r="12" spans="1:6" ht="18" x14ac:dyDescent="0.25">
      <c r="A12" s="63" t="s">
        <v>32</v>
      </c>
      <c r="B12" s="97">
        <f t="shared" si="0"/>
        <v>2.2847308765058454E-2</v>
      </c>
      <c r="C12" s="97">
        <f t="shared" si="1"/>
        <v>2.0867131087571968E-2</v>
      </c>
      <c r="D12" s="98">
        <v>770</v>
      </c>
      <c r="E12" s="105">
        <v>656</v>
      </c>
      <c r="F12" s="110" t="str">
        <f t="shared" si="2"/>
        <v>↓</v>
      </c>
    </row>
    <row r="13" spans="1:6" ht="18" x14ac:dyDescent="0.25">
      <c r="A13" s="63" t="s">
        <v>33</v>
      </c>
      <c r="B13" s="97">
        <f t="shared" si="0"/>
        <v>1.2165450121654502E-3</v>
      </c>
      <c r="C13" s="97">
        <f t="shared" si="1"/>
        <v>1.240576390876992E-3</v>
      </c>
      <c r="D13" s="98">
        <v>41</v>
      </c>
      <c r="E13" s="105">
        <v>39</v>
      </c>
      <c r="F13" s="110" t="str">
        <f t="shared" si="2"/>
        <v xml:space="preserve"> </v>
      </c>
    </row>
    <row r="14" spans="1:6" ht="18" x14ac:dyDescent="0.25">
      <c r="A14" s="63" t="s">
        <v>34</v>
      </c>
      <c r="B14" s="97">
        <f t="shared" si="0"/>
        <v>3.2045575930211858E-3</v>
      </c>
      <c r="C14" s="97">
        <f t="shared" si="1"/>
        <v>2.7038203390908804E-3</v>
      </c>
      <c r="D14" s="98">
        <v>108</v>
      </c>
      <c r="E14" s="105">
        <v>85</v>
      </c>
      <c r="F14" s="110" t="str">
        <f t="shared" si="2"/>
        <v xml:space="preserve"> </v>
      </c>
    </row>
    <row r="15" spans="1:6" ht="18" x14ac:dyDescent="0.25">
      <c r="A15" s="63" t="s">
        <v>35</v>
      </c>
      <c r="B15" s="97">
        <f t="shared" si="0"/>
        <v>6.4091151860423716E-3</v>
      </c>
      <c r="C15" s="97">
        <f t="shared" si="1"/>
        <v>6.1710723033368328E-3</v>
      </c>
      <c r="D15" s="98">
        <v>216</v>
      </c>
      <c r="E15" s="105">
        <v>194</v>
      </c>
      <c r="F15" s="110" t="str">
        <f t="shared" si="2"/>
        <v xml:space="preserve"> </v>
      </c>
    </row>
    <row r="16" spans="1:6" ht="18" x14ac:dyDescent="0.25">
      <c r="A16" s="63" t="s">
        <v>36</v>
      </c>
      <c r="B16" s="97">
        <f t="shared" si="0"/>
        <v>1.305560500860483E-3</v>
      </c>
      <c r="C16" s="97">
        <f t="shared" si="1"/>
        <v>1.145147437732608E-3</v>
      </c>
      <c r="D16" s="98">
        <v>44</v>
      </c>
      <c r="E16" s="105">
        <v>36</v>
      </c>
      <c r="F16" s="110" t="str">
        <f t="shared" si="2"/>
        <v xml:space="preserve"> </v>
      </c>
    </row>
    <row r="17" spans="1:6" ht="18" x14ac:dyDescent="0.25">
      <c r="A17" s="63" t="s">
        <v>37</v>
      </c>
      <c r="B17" s="97">
        <f t="shared" si="0"/>
        <v>4.4507744347516468E-4</v>
      </c>
      <c r="C17" s="97">
        <f t="shared" si="1"/>
        <v>5.0895441677004799E-4</v>
      </c>
      <c r="D17" s="98">
        <v>15</v>
      </c>
      <c r="E17" s="105">
        <v>16</v>
      </c>
      <c r="F17" s="110" t="str">
        <f t="shared" si="2"/>
        <v xml:space="preserve"> </v>
      </c>
    </row>
    <row r="18" spans="1:6" ht="18" x14ac:dyDescent="0.25">
      <c r="A18" s="63" t="s">
        <v>38</v>
      </c>
      <c r="B18" s="97">
        <f t="shared" si="0"/>
        <v>7.417957391252745E-4</v>
      </c>
      <c r="C18" s="97">
        <f t="shared" si="1"/>
        <v>6.998123230588161E-4</v>
      </c>
      <c r="D18" s="98">
        <v>25</v>
      </c>
      <c r="E18" s="105">
        <v>22</v>
      </c>
      <c r="F18" s="110" t="str">
        <f t="shared" si="2"/>
        <v xml:space="preserve"> </v>
      </c>
    </row>
    <row r="19" spans="1:6" ht="18" x14ac:dyDescent="0.25">
      <c r="A19" s="63" t="s">
        <v>39</v>
      </c>
      <c r="B19" s="97">
        <f t="shared" si="0"/>
        <v>5.1836686250074177E-2</v>
      </c>
      <c r="C19" s="97">
        <f t="shared" si="1"/>
        <v>4.7046473900181317E-2</v>
      </c>
      <c r="D19" s="98">
        <v>1747</v>
      </c>
      <c r="E19" s="105">
        <v>1479</v>
      </c>
      <c r="F19" s="110" t="str">
        <f t="shared" si="2"/>
        <v>↓</v>
      </c>
    </row>
    <row r="20" spans="1:6" ht="15.75" x14ac:dyDescent="0.25">
      <c r="A20" s="95" t="s">
        <v>3</v>
      </c>
      <c r="B20" s="99">
        <f>SUM(B2:B19)</f>
        <v>1</v>
      </c>
      <c r="C20" s="99">
        <f>SUM(C2:C19)</f>
        <v>1</v>
      </c>
      <c r="D20" s="100">
        <f>SUM(D2:D19)</f>
        <v>33702</v>
      </c>
      <c r="E20" s="107">
        <f>SUM(E2:E19)</f>
        <v>31437</v>
      </c>
      <c r="F20" s="109"/>
    </row>
    <row r="21" spans="1:6" ht="15.75" x14ac:dyDescent="0.25">
      <c r="A21" s="64" t="s">
        <v>71</v>
      </c>
      <c r="B21" s="93"/>
      <c r="C21" s="93"/>
      <c r="D21" s="101">
        <v>2718</v>
      </c>
      <c r="E21" s="108">
        <v>4830</v>
      </c>
      <c r="F21" s="109"/>
    </row>
    <row r="22" spans="1:6" ht="15.75" x14ac:dyDescent="0.25">
      <c r="A22" s="63" t="s">
        <v>3</v>
      </c>
      <c r="B22" s="102"/>
      <c r="C22" s="102"/>
      <c r="D22" s="103">
        <f>D20+D21</f>
        <v>36420</v>
      </c>
      <c r="E22" s="105">
        <v>36267</v>
      </c>
      <c r="F22" s="109"/>
    </row>
    <row r="23" spans="1:6" x14ac:dyDescent="0.25">
      <c r="A23" s="25"/>
      <c r="B23" s="86"/>
      <c r="C23" s="86"/>
      <c r="D23" s="86"/>
      <c r="F23" s="6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showRowColHeaders="0" workbookViewId="0"/>
  </sheetViews>
  <sheetFormatPr defaultRowHeight="15" x14ac:dyDescent="0.25"/>
  <cols>
    <col min="1" max="1" width="31" style="1" customWidth="1"/>
    <col min="2" max="2" width="11.28515625" style="1" bestFit="1" customWidth="1"/>
    <col min="3" max="3" width="14" style="1" customWidth="1"/>
    <col min="4" max="4" width="9" style="1" bestFit="1" customWidth="1"/>
    <col min="5" max="5" width="11.140625" style="1" customWidth="1"/>
    <col min="6" max="6" width="18.28515625" style="86" customWidth="1"/>
    <col min="7" max="16384" width="9.140625" style="1"/>
  </cols>
  <sheetData>
    <row r="1" spans="1:6" x14ac:dyDescent="0.25">
      <c r="A1" s="28" t="s">
        <v>72</v>
      </c>
      <c r="B1" s="26" t="s">
        <v>376</v>
      </c>
      <c r="C1" s="26" t="s">
        <v>382</v>
      </c>
      <c r="D1" s="26" t="s">
        <v>374</v>
      </c>
      <c r="E1" s="26" t="s">
        <v>378</v>
      </c>
      <c r="F1" s="85" t="s">
        <v>383</v>
      </c>
    </row>
    <row r="2" spans="1:6" x14ac:dyDescent="0.25">
      <c r="A2" s="66" t="s">
        <v>42</v>
      </c>
      <c r="B2" s="67">
        <f>D2/$D$41</f>
        <v>5.9343659130021956E-5</v>
      </c>
      <c r="C2" s="67">
        <f>E2/$E$41</f>
        <v>9.5428953144384012E-5</v>
      </c>
      <c r="D2" s="68">
        <v>2</v>
      </c>
      <c r="E2" s="87">
        <v>3</v>
      </c>
      <c r="F2" s="86" t="str">
        <f>CHOOSE(1+(B2-C2&gt;0.001)*1+(B2-C2&lt;-0.001)*2," ","↓","↑")</f>
        <v xml:space="preserve"> </v>
      </c>
    </row>
    <row r="3" spans="1:6" x14ac:dyDescent="0.25">
      <c r="A3" s="66" t="s">
        <v>43</v>
      </c>
      <c r="B3" s="67">
        <f t="shared" ref="B3:B41" si="0">D3/$D$41</f>
        <v>1.4835914782505488E-4</v>
      </c>
      <c r="C3" s="67">
        <f t="shared" ref="C3:C41" si="1">E3/$E$41</f>
        <v>1.5904825524064E-4</v>
      </c>
      <c r="D3" s="68">
        <v>5</v>
      </c>
      <c r="E3" s="87">
        <v>5</v>
      </c>
      <c r="F3" s="86" t="str">
        <f t="shared" ref="F3:F40" si="2">CHOOSE(1+(B3-C3&gt;0.001)*1+(B3-C3&lt;-0.001)*2," ","↓","↑")</f>
        <v xml:space="preserve"> </v>
      </c>
    </row>
    <row r="4" spans="1:6" x14ac:dyDescent="0.25">
      <c r="A4" s="66" t="s">
        <v>44</v>
      </c>
      <c r="B4" s="67">
        <f t="shared" si="0"/>
        <v>8.0113939825529645E-4</v>
      </c>
      <c r="C4" s="67">
        <f t="shared" si="1"/>
        <v>6.3619302096255999E-4</v>
      </c>
      <c r="D4" s="68">
        <v>27</v>
      </c>
      <c r="E4" s="87">
        <v>20</v>
      </c>
      <c r="F4" s="86" t="str">
        <f t="shared" si="2"/>
        <v xml:space="preserve"> </v>
      </c>
    </row>
    <row r="5" spans="1:6" x14ac:dyDescent="0.25">
      <c r="A5" s="66" t="s">
        <v>45</v>
      </c>
      <c r="B5" s="67">
        <f t="shared" si="0"/>
        <v>2.0770280695507685E-4</v>
      </c>
      <c r="C5" s="67">
        <f t="shared" si="1"/>
        <v>9.5428953144384012E-5</v>
      </c>
      <c r="D5" s="68">
        <v>7</v>
      </c>
      <c r="E5" s="87">
        <v>3</v>
      </c>
      <c r="F5" s="86" t="str">
        <f t="shared" si="2"/>
        <v xml:space="preserve"> </v>
      </c>
    </row>
    <row r="6" spans="1:6" x14ac:dyDescent="0.25">
      <c r="A6" s="66" t="s">
        <v>46</v>
      </c>
      <c r="B6" s="67">
        <f t="shared" si="0"/>
        <v>4.5516586552726841E-2</v>
      </c>
      <c r="C6" s="67">
        <f t="shared" si="1"/>
        <v>4.4438082514234818E-2</v>
      </c>
      <c r="D6" s="68">
        <v>1534</v>
      </c>
      <c r="E6" s="87">
        <v>1397</v>
      </c>
      <c r="F6" s="86" t="str">
        <f t="shared" si="2"/>
        <v>↓</v>
      </c>
    </row>
    <row r="7" spans="1:6" x14ac:dyDescent="0.25">
      <c r="A7" s="66" t="s">
        <v>28</v>
      </c>
      <c r="B7" s="67">
        <f t="shared" si="0"/>
        <v>2.9078392973710759E-3</v>
      </c>
      <c r="C7" s="67">
        <f t="shared" si="1"/>
        <v>2.8628685943315204E-3</v>
      </c>
      <c r="D7" s="68">
        <v>98</v>
      </c>
      <c r="E7" s="87">
        <v>90</v>
      </c>
      <c r="F7" s="86" t="str">
        <f t="shared" si="2"/>
        <v xml:space="preserve"> </v>
      </c>
    </row>
    <row r="8" spans="1:6" x14ac:dyDescent="0.25">
      <c r="A8" s="66" t="s">
        <v>47</v>
      </c>
      <c r="B8" s="67">
        <f t="shared" si="0"/>
        <v>0.36493383182007</v>
      </c>
      <c r="C8" s="67">
        <f t="shared" si="1"/>
        <v>0.34961987466997485</v>
      </c>
      <c r="D8" s="68">
        <v>12299</v>
      </c>
      <c r="E8" s="87">
        <v>10991</v>
      </c>
      <c r="F8" s="86" t="str">
        <f t="shared" si="2"/>
        <v>↓</v>
      </c>
    </row>
    <row r="9" spans="1:6" x14ac:dyDescent="0.25">
      <c r="A9" s="66" t="s">
        <v>27</v>
      </c>
      <c r="B9" s="67">
        <f t="shared" si="0"/>
        <v>5.3706011512669868E-3</v>
      </c>
      <c r="C9" s="67">
        <f t="shared" si="1"/>
        <v>5.0259248656042239E-3</v>
      </c>
      <c r="D9" s="68">
        <v>181</v>
      </c>
      <c r="E9" s="87">
        <v>158</v>
      </c>
      <c r="F9" s="86" t="str">
        <f t="shared" si="2"/>
        <v xml:space="preserve"> </v>
      </c>
    </row>
    <row r="10" spans="1:6" x14ac:dyDescent="0.25">
      <c r="A10" s="66" t="s">
        <v>48</v>
      </c>
      <c r="B10" s="67">
        <f t="shared" si="0"/>
        <v>1.4242478191205271E-3</v>
      </c>
      <c r="C10" s="67">
        <f t="shared" si="1"/>
        <v>1.11333778668448E-3</v>
      </c>
      <c r="D10" s="68">
        <v>48</v>
      </c>
      <c r="E10" s="87">
        <v>35</v>
      </c>
      <c r="F10" s="86" t="str">
        <f t="shared" si="2"/>
        <v xml:space="preserve"> </v>
      </c>
    </row>
    <row r="11" spans="1:6" x14ac:dyDescent="0.25">
      <c r="A11" s="66" t="s">
        <v>49</v>
      </c>
      <c r="B11" s="67">
        <f t="shared" si="0"/>
        <v>1.9583407512907248E-3</v>
      </c>
      <c r="C11" s="67">
        <f t="shared" si="1"/>
        <v>2.417533479657728E-3</v>
      </c>
      <c r="D11" s="68">
        <v>66</v>
      </c>
      <c r="E11" s="87">
        <v>76</v>
      </c>
      <c r="F11" s="86" t="str">
        <f t="shared" si="2"/>
        <v xml:space="preserve"> </v>
      </c>
    </row>
    <row r="12" spans="1:6" x14ac:dyDescent="0.25">
      <c r="A12" s="66" t="s">
        <v>50</v>
      </c>
      <c r="B12" s="67">
        <f t="shared" si="0"/>
        <v>2.9671829565010978E-5</v>
      </c>
      <c r="C12" s="67">
        <f t="shared" si="1"/>
        <v>3.1809651048127999E-5</v>
      </c>
      <c r="D12" s="68">
        <v>1</v>
      </c>
      <c r="E12" s="87">
        <v>1</v>
      </c>
      <c r="F12" s="86" t="str">
        <f t="shared" si="2"/>
        <v xml:space="preserve"> </v>
      </c>
    </row>
    <row r="13" spans="1:6" x14ac:dyDescent="0.25">
      <c r="A13" s="66" t="s">
        <v>26</v>
      </c>
      <c r="B13" s="67">
        <f t="shared" si="0"/>
        <v>6.5871461634324372E-3</v>
      </c>
      <c r="C13" s="67">
        <f t="shared" si="1"/>
        <v>6.7118363711550083E-3</v>
      </c>
      <c r="D13" s="68">
        <v>222</v>
      </c>
      <c r="E13" s="87">
        <v>211</v>
      </c>
      <c r="F13" s="86" t="str">
        <f t="shared" si="2"/>
        <v xml:space="preserve"> </v>
      </c>
    </row>
    <row r="14" spans="1:6" x14ac:dyDescent="0.25">
      <c r="A14" s="66" t="s">
        <v>37</v>
      </c>
      <c r="B14" s="67">
        <f t="shared" si="0"/>
        <v>4.4507744347516468E-4</v>
      </c>
      <c r="C14" s="67">
        <f t="shared" si="1"/>
        <v>5.0895441677004799E-4</v>
      </c>
      <c r="D14" s="68">
        <v>15</v>
      </c>
      <c r="E14" s="87">
        <v>16</v>
      </c>
      <c r="F14" s="86" t="str">
        <f t="shared" si="2"/>
        <v xml:space="preserve"> </v>
      </c>
    </row>
    <row r="15" spans="1:6" x14ac:dyDescent="0.25">
      <c r="A15" s="66" t="s">
        <v>51</v>
      </c>
      <c r="B15" s="67">
        <f t="shared" si="0"/>
        <v>1.305560500860483E-3</v>
      </c>
      <c r="C15" s="67">
        <f t="shared" si="1"/>
        <v>1.145147437732608E-3</v>
      </c>
      <c r="D15" s="68">
        <v>44</v>
      </c>
      <c r="E15" s="87">
        <v>36</v>
      </c>
      <c r="F15" s="86" t="str">
        <f t="shared" si="2"/>
        <v xml:space="preserve"> </v>
      </c>
    </row>
    <row r="16" spans="1:6" x14ac:dyDescent="0.25">
      <c r="A16" s="66" t="s">
        <v>52</v>
      </c>
      <c r="B16" s="67">
        <f t="shared" si="0"/>
        <v>0.25864933831820069</v>
      </c>
      <c r="C16" s="67">
        <f t="shared" si="1"/>
        <v>0.26249324044915229</v>
      </c>
      <c r="D16" s="68">
        <v>8717</v>
      </c>
      <c r="E16" s="87">
        <v>8252</v>
      </c>
      <c r="F16" s="86" t="str">
        <f t="shared" si="2"/>
        <v>↑</v>
      </c>
    </row>
    <row r="17" spans="1:6" x14ac:dyDescent="0.25">
      <c r="A17" s="66" t="s">
        <v>29</v>
      </c>
      <c r="B17" s="67">
        <f t="shared" si="0"/>
        <v>1.4835914782505488E-4</v>
      </c>
      <c r="C17" s="67">
        <f t="shared" si="1"/>
        <v>0</v>
      </c>
      <c r="D17" s="68">
        <v>5</v>
      </c>
      <c r="E17" s="88">
        <v>0</v>
      </c>
      <c r="F17" s="86" t="str">
        <f t="shared" si="2"/>
        <v xml:space="preserve"> </v>
      </c>
    </row>
    <row r="18" spans="1:6" x14ac:dyDescent="0.25">
      <c r="A18" s="66" t="s">
        <v>53</v>
      </c>
      <c r="B18" s="67">
        <f t="shared" si="0"/>
        <v>3.2045575930211858E-3</v>
      </c>
      <c r="C18" s="67">
        <f t="shared" si="1"/>
        <v>2.7038203390908804E-3</v>
      </c>
      <c r="D18" s="68">
        <v>108</v>
      </c>
      <c r="E18" s="87">
        <v>85</v>
      </c>
      <c r="F18" s="86" t="str">
        <f t="shared" si="2"/>
        <v xml:space="preserve"> </v>
      </c>
    </row>
    <row r="19" spans="1:6" x14ac:dyDescent="0.25">
      <c r="A19" s="66" t="s">
        <v>54</v>
      </c>
      <c r="B19" s="67">
        <f t="shared" si="0"/>
        <v>8.6048305738531845E-3</v>
      </c>
      <c r="C19" s="67">
        <f t="shared" si="1"/>
        <v>8.3023189235614091E-3</v>
      </c>
      <c r="D19" s="68">
        <v>290</v>
      </c>
      <c r="E19" s="87">
        <v>261</v>
      </c>
      <c r="F19" s="86" t="str">
        <f t="shared" si="2"/>
        <v xml:space="preserve"> </v>
      </c>
    </row>
    <row r="20" spans="1:6" x14ac:dyDescent="0.25">
      <c r="A20" s="66" t="s">
        <v>55</v>
      </c>
      <c r="B20" s="67">
        <f t="shared" si="0"/>
        <v>5.9343659130021954E-4</v>
      </c>
      <c r="C20" s="67">
        <f t="shared" si="1"/>
        <v>5.0895441677004799E-4</v>
      </c>
      <c r="D20" s="68">
        <v>20</v>
      </c>
      <c r="E20" s="87">
        <v>16</v>
      </c>
      <c r="F20" s="86" t="str">
        <f t="shared" si="2"/>
        <v xml:space="preserve"> </v>
      </c>
    </row>
    <row r="21" spans="1:6" x14ac:dyDescent="0.25">
      <c r="A21" s="66" t="s">
        <v>30</v>
      </c>
      <c r="B21" s="67">
        <f t="shared" si="0"/>
        <v>2.2550590469408343E-3</v>
      </c>
      <c r="C21" s="67">
        <f t="shared" si="1"/>
        <v>2.6402010369946244E-3</v>
      </c>
      <c r="D21" s="68">
        <v>76</v>
      </c>
      <c r="E21" s="87">
        <v>83</v>
      </c>
      <c r="F21" s="86" t="str">
        <f t="shared" si="2"/>
        <v xml:space="preserve"> </v>
      </c>
    </row>
    <row r="22" spans="1:6" x14ac:dyDescent="0.25">
      <c r="A22" s="66" t="s">
        <v>31</v>
      </c>
      <c r="B22" s="67">
        <f t="shared" si="0"/>
        <v>1.1275295234704172E-2</v>
      </c>
      <c r="C22" s="67">
        <f t="shared" si="1"/>
        <v>9.9564207780640651E-3</v>
      </c>
      <c r="D22" s="68">
        <v>380</v>
      </c>
      <c r="E22" s="87">
        <v>313</v>
      </c>
      <c r="F22" s="86" t="str">
        <f t="shared" si="2"/>
        <v>↓</v>
      </c>
    </row>
    <row r="23" spans="1:6" x14ac:dyDescent="0.25">
      <c r="A23" s="66" t="s">
        <v>38</v>
      </c>
      <c r="B23" s="67">
        <f t="shared" si="0"/>
        <v>7.417957391252745E-4</v>
      </c>
      <c r="C23" s="67">
        <f t="shared" si="1"/>
        <v>6.998123230588161E-4</v>
      </c>
      <c r="D23" s="68">
        <v>25</v>
      </c>
      <c r="E23" s="87">
        <v>22</v>
      </c>
      <c r="F23" s="86" t="str">
        <f t="shared" si="2"/>
        <v xml:space="preserve"> </v>
      </c>
    </row>
    <row r="24" spans="1:6" x14ac:dyDescent="0.25">
      <c r="A24" s="66" t="s">
        <v>56</v>
      </c>
      <c r="B24" s="67">
        <f t="shared" si="0"/>
        <v>8.9015488695032936E-4</v>
      </c>
      <c r="C24" s="67">
        <f t="shared" si="1"/>
        <v>8.2705092725132809E-4</v>
      </c>
      <c r="D24" s="68">
        <v>30</v>
      </c>
      <c r="E24" s="87">
        <v>26</v>
      </c>
      <c r="F24" s="86" t="str">
        <f t="shared" si="2"/>
        <v xml:space="preserve"> </v>
      </c>
    </row>
    <row r="25" spans="1:6" x14ac:dyDescent="0.25">
      <c r="A25" s="66" t="s">
        <v>57</v>
      </c>
      <c r="B25" s="67">
        <f t="shared" si="0"/>
        <v>0.1680909144857872</v>
      </c>
      <c r="C25" s="67">
        <f t="shared" si="1"/>
        <v>0.18898113687692847</v>
      </c>
      <c r="D25" s="68">
        <v>5665</v>
      </c>
      <c r="E25" s="87">
        <v>5941</v>
      </c>
      <c r="F25" s="86" t="str">
        <f t="shared" si="2"/>
        <v>↑</v>
      </c>
    </row>
    <row r="26" spans="1:6" x14ac:dyDescent="0.25">
      <c r="A26" s="66" t="s">
        <v>58</v>
      </c>
      <c r="B26" s="67">
        <f t="shared" si="0"/>
        <v>5.7860067651771411E-3</v>
      </c>
      <c r="C26" s="67">
        <f t="shared" si="1"/>
        <v>5.7575468397111683E-3</v>
      </c>
      <c r="D26" s="68">
        <v>195</v>
      </c>
      <c r="E26" s="87">
        <v>181</v>
      </c>
      <c r="F26" s="86" t="str">
        <f t="shared" si="2"/>
        <v xml:space="preserve"> </v>
      </c>
    </row>
    <row r="27" spans="1:6" x14ac:dyDescent="0.25">
      <c r="A27" s="66" t="s">
        <v>59</v>
      </c>
      <c r="B27" s="67">
        <f t="shared" si="0"/>
        <v>2.640792831285977E-3</v>
      </c>
      <c r="C27" s="67">
        <f t="shared" si="1"/>
        <v>2.9582975474759044E-3</v>
      </c>
      <c r="D27" s="68">
        <v>89</v>
      </c>
      <c r="E27" s="87">
        <v>93</v>
      </c>
      <c r="F27" s="86" t="str">
        <f t="shared" si="2"/>
        <v xml:space="preserve"> </v>
      </c>
    </row>
    <row r="28" spans="1:6" x14ac:dyDescent="0.25">
      <c r="A28" s="66" t="s">
        <v>60</v>
      </c>
      <c r="B28" s="67">
        <f t="shared" si="0"/>
        <v>1.1572013530354282E-3</v>
      </c>
      <c r="C28" s="67">
        <f t="shared" si="1"/>
        <v>1.049718484588224E-3</v>
      </c>
      <c r="D28" s="68">
        <v>39</v>
      </c>
      <c r="E28" s="87">
        <v>33</v>
      </c>
      <c r="F28" s="86" t="str">
        <f t="shared" si="2"/>
        <v xml:space="preserve"> </v>
      </c>
    </row>
    <row r="29" spans="1:6" x14ac:dyDescent="0.25">
      <c r="A29" s="66" t="s">
        <v>61</v>
      </c>
      <c r="B29" s="67">
        <f t="shared" si="0"/>
        <v>2.2847308765058454E-2</v>
      </c>
      <c r="C29" s="67">
        <f t="shared" si="1"/>
        <v>2.0867131087571968E-2</v>
      </c>
      <c r="D29" s="68">
        <v>770</v>
      </c>
      <c r="E29" s="87">
        <v>656</v>
      </c>
      <c r="F29" s="86" t="str">
        <f t="shared" si="2"/>
        <v>↓</v>
      </c>
    </row>
    <row r="30" spans="1:6" x14ac:dyDescent="0.25">
      <c r="A30" s="66" t="s">
        <v>62</v>
      </c>
      <c r="B30" s="67">
        <f t="shared" si="0"/>
        <v>1.0681858643403952E-3</v>
      </c>
      <c r="C30" s="67">
        <f t="shared" si="1"/>
        <v>7.9524127620320009E-4</v>
      </c>
      <c r="D30" s="68">
        <v>36</v>
      </c>
      <c r="E30" s="87">
        <v>25</v>
      </c>
      <c r="F30" s="86" t="str">
        <f t="shared" si="2"/>
        <v xml:space="preserve"> </v>
      </c>
    </row>
    <row r="31" spans="1:6" x14ac:dyDescent="0.25">
      <c r="A31" s="66" t="s">
        <v>63</v>
      </c>
      <c r="B31" s="67">
        <f t="shared" si="0"/>
        <v>4.4507744347516468E-4</v>
      </c>
      <c r="C31" s="67">
        <f t="shared" si="1"/>
        <v>5.0895441677004799E-4</v>
      </c>
      <c r="D31" s="68">
        <v>15</v>
      </c>
      <c r="E31" s="87">
        <v>16</v>
      </c>
      <c r="F31" s="86" t="str">
        <f t="shared" si="2"/>
        <v xml:space="preserve"> </v>
      </c>
    </row>
    <row r="32" spans="1:6" x14ac:dyDescent="0.25">
      <c r="A32" s="66" t="s">
        <v>64</v>
      </c>
      <c r="B32" s="67">
        <f t="shared" si="0"/>
        <v>2.0770280695507687E-3</v>
      </c>
      <c r="C32" s="67">
        <f t="shared" si="1"/>
        <v>2.481152781753984E-3</v>
      </c>
      <c r="D32" s="68">
        <v>70</v>
      </c>
      <c r="E32" s="87">
        <v>78</v>
      </c>
      <c r="F32" s="86" t="str">
        <f t="shared" si="2"/>
        <v xml:space="preserve"> </v>
      </c>
    </row>
    <row r="33" spans="1:6" x14ac:dyDescent="0.25">
      <c r="A33" s="66" t="s">
        <v>33</v>
      </c>
      <c r="B33" s="67">
        <f t="shared" si="0"/>
        <v>1.2165450121654502E-3</v>
      </c>
      <c r="C33" s="67">
        <f t="shared" si="1"/>
        <v>1.240576390876992E-3</v>
      </c>
      <c r="D33" s="68">
        <v>41</v>
      </c>
      <c r="E33" s="87">
        <v>39</v>
      </c>
      <c r="F33" s="86" t="str">
        <f t="shared" si="2"/>
        <v xml:space="preserve"> </v>
      </c>
    </row>
    <row r="34" spans="1:6" x14ac:dyDescent="0.25">
      <c r="A34" s="66" t="s">
        <v>65</v>
      </c>
      <c r="B34" s="67">
        <f t="shared" si="0"/>
        <v>2.0770280695507685E-4</v>
      </c>
      <c r="C34" s="67">
        <f t="shared" si="1"/>
        <v>1.27238604192512E-4</v>
      </c>
      <c r="D34" s="68">
        <v>7</v>
      </c>
      <c r="E34" s="87">
        <v>4</v>
      </c>
      <c r="F34" s="86" t="str">
        <f t="shared" si="2"/>
        <v xml:space="preserve"> </v>
      </c>
    </row>
    <row r="35" spans="1:6" x14ac:dyDescent="0.25">
      <c r="A35" s="66" t="s">
        <v>66</v>
      </c>
      <c r="B35" s="67">
        <f t="shared" si="0"/>
        <v>3.8573378434514274E-3</v>
      </c>
      <c r="C35" s="67">
        <f t="shared" si="1"/>
        <v>4.0398256831122564E-3</v>
      </c>
      <c r="D35" s="68">
        <v>130</v>
      </c>
      <c r="E35" s="87">
        <v>127</v>
      </c>
      <c r="F35" s="86" t="str">
        <f t="shared" si="2"/>
        <v xml:space="preserve"> </v>
      </c>
    </row>
    <row r="36" spans="1:6" x14ac:dyDescent="0.25">
      <c r="A36" s="66" t="s">
        <v>67</v>
      </c>
      <c r="B36" s="67">
        <f t="shared" si="0"/>
        <v>6.3497715269123494E-3</v>
      </c>
      <c r="C36" s="67">
        <f t="shared" si="1"/>
        <v>6.0438336991443208E-3</v>
      </c>
      <c r="D36" s="68">
        <v>214</v>
      </c>
      <c r="E36" s="87">
        <v>190</v>
      </c>
      <c r="F36" s="86" t="str">
        <f t="shared" si="2"/>
        <v xml:space="preserve"> </v>
      </c>
    </row>
    <row r="37" spans="1:6" x14ac:dyDescent="0.25">
      <c r="A37" s="66" t="s">
        <v>68</v>
      </c>
      <c r="B37" s="67">
        <f t="shared" si="0"/>
        <v>1.1868731826004391E-4</v>
      </c>
      <c r="C37" s="67">
        <f t="shared" si="1"/>
        <v>6.3619302096255999E-5</v>
      </c>
      <c r="D37" s="68">
        <v>4</v>
      </c>
      <c r="E37" s="87">
        <v>2</v>
      </c>
      <c r="F37" s="86" t="str">
        <f t="shared" si="2"/>
        <v xml:space="preserve"> </v>
      </c>
    </row>
    <row r="38" spans="1:6" x14ac:dyDescent="0.25">
      <c r="A38" s="66" t="s">
        <v>69</v>
      </c>
      <c r="B38" s="67">
        <f t="shared" si="0"/>
        <v>4.1540561391015371E-4</v>
      </c>
      <c r="C38" s="67">
        <f t="shared" si="1"/>
        <v>5.7257371886630399E-4</v>
      </c>
      <c r="D38" s="68">
        <v>14</v>
      </c>
      <c r="E38" s="87">
        <v>18</v>
      </c>
      <c r="F38" s="86" t="str">
        <f t="shared" si="2"/>
        <v xml:space="preserve"> </v>
      </c>
    </row>
    <row r="39" spans="1:6" x14ac:dyDescent="0.25">
      <c r="A39" s="66" t="s">
        <v>39</v>
      </c>
      <c r="B39" s="67">
        <f t="shared" si="0"/>
        <v>5.1836686250074177E-2</v>
      </c>
      <c r="C39" s="67">
        <f t="shared" si="1"/>
        <v>4.7046473900181317E-2</v>
      </c>
      <c r="D39" s="68">
        <v>1747</v>
      </c>
      <c r="E39" s="87">
        <v>1479</v>
      </c>
      <c r="F39" s="86" t="str">
        <f t="shared" si="2"/>
        <v>↓</v>
      </c>
    </row>
    <row r="40" spans="1:6" x14ac:dyDescent="0.25">
      <c r="A40" s="66" t="s">
        <v>70</v>
      </c>
      <c r="B40" s="67">
        <f t="shared" si="0"/>
        <v>1.3827072577295116E-2</v>
      </c>
      <c r="C40" s="67">
        <f t="shared" si="1"/>
        <v>1.447339122689824E-2</v>
      </c>
      <c r="D40" s="68">
        <v>466</v>
      </c>
      <c r="E40" s="87">
        <v>455</v>
      </c>
      <c r="F40" s="86" t="str">
        <f t="shared" si="2"/>
        <v xml:space="preserve"> </v>
      </c>
    </row>
    <row r="41" spans="1:6" x14ac:dyDescent="0.25">
      <c r="A41" s="89" t="s">
        <v>14</v>
      </c>
      <c r="B41" s="90">
        <f t="shared" si="0"/>
        <v>1</v>
      </c>
      <c r="C41" s="90">
        <f t="shared" si="1"/>
        <v>1</v>
      </c>
      <c r="D41" s="91">
        <f>SUM(D2:D40)</f>
        <v>33702</v>
      </c>
      <c r="E41" s="92">
        <v>31437</v>
      </c>
    </row>
    <row r="42" spans="1:6" x14ac:dyDescent="0.25">
      <c r="A42" s="69" t="s">
        <v>71</v>
      </c>
      <c r="B42" s="93"/>
      <c r="C42" s="93"/>
      <c r="D42" s="93">
        <v>2718</v>
      </c>
      <c r="E42" s="94">
        <v>4830</v>
      </c>
    </row>
    <row r="43" spans="1:6" x14ac:dyDescent="0.25">
      <c r="A43" s="70" t="s">
        <v>3</v>
      </c>
      <c r="B43" s="65"/>
      <c r="C43" s="65"/>
      <c r="D43" s="71">
        <f>D41+D42</f>
        <v>36420</v>
      </c>
      <c r="E43" s="87">
        <v>36267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/>
  </sheetViews>
  <sheetFormatPr defaultRowHeight="15" x14ac:dyDescent="0.25"/>
  <cols>
    <col min="1" max="1" width="14.140625" customWidth="1"/>
  </cols>
  <sheetData>
    <row r="1" spans="1:3" x14ac:dyDescent="0.25">
      <c r="A1" t="s">
        <v>73</v>
      </c>
      <c r="C1" t="s">
        <v>74</v>
      </c>
    </row>
    <row r="2" spans="1:3" x14ac:dyDescent="0.25">
      <c r="A2" t="s">
        <v>75</v>
      </c>
    </row>
    <row r="3" spans="1:3" x14ac:dyDescent="0.25">
      <c r="A3" t="s">
        <v>76</v>
      </c>
    </row>
    <row r="4" spans="1:3" x14ac:dyDescent="0.25">
      <c r="A4" t="s">
        <v>77</v>
      </c>
    </row>
    <row r="5" spans="1:3" x14ac:dyDescent="0.25">
      <c r="A5" t="s">
        <v>78</v>
      </c>
    </row>
    <row r="6" spans="1:3" x14ac:dyDescent="0.25">
      <c r="A6" t="s">
        <v>79</v>
      </c>
    </row>
    <row r="7" spans="1:3" x14ac:dyDescent="0.25">
      <c r="A7" t="s">
        <v>80</v>
      </c>
    </row>
    <row r="8" spans="1:3" x14ac:dyDescent="0.25">
      <c r="A8" t="s">
        <v>81</v>
      </c>
    </row>
    <row r="9" spans="1:3" x14ac:dyDescent="0.25">
      <c r="A9" t="s">
        <v>82</v>
      </c>
    </row>
    <row r="10" spans="1:3" x14ac:dyDescent="0.25">
      <c r="A10" t="s">
        <v>83</v>
      </c>
    </row>
    <row r="11" spans="1:3" x14ac:dyDescent="0.25">
      <c r="A11" t="s">
        <v>84</v>
      </c>
    </row>
    <row r="12" spans="1:3" x14ac:dyDescent="0.25">
      <c r="A12" t="s">
        <v>85</v>
      </c>
    </row>
    <row r="13" spans="1:3" x14ac:dyDescent="0.25">
      <c r="A13" t="s">
        <v>86</v>
      </c>
    </row>
    <row r="14" spans="1:3" x14ac:dyDescent="0.25">
      <c r="A14" t="s">
        <v>87</v>
      </c>
    </row>
    <row r="15" spans="1:3" x14ac:dyDescent="0.25">
      <c r="A15" t="s">
        <v>88</v>
      </c>
    </row>
    <row r="16" spans="1:3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114</v>
      </c>
    </row>
    <row r="42" spans="1:1" x14ac:dyDescent="0.25">
      <c r="A42" t="s">
        <v>115</v>
      </c>
    </row>
    <row r="43" spans="1:1" x14ac:dyDescent="0.25">
      <c r="A43" t="s">
        <v>116</v>
      </c>
    </row>
    <row r="44" spans="1:1" x14ac:dyDescent="0.25">
      <c r="A44" t="s">
        <v>117</v>
      </c>
    </row>
    <row r="45" spans="1:1" x14ac:dyDescent="0.25">
      <c r="A45" t="s">
        <v>118</v>
      </c>
    </row>
    <row r="46" spans="1:1" x14ac:dyDescent="0.25">
      <c r="A46" t="s">
        <v>119</v>
      </c>
    </row>
    <row r="47" spans="1:1" x14ac:dyDescent="0.25">
      <c r="A47" t="s">
        <v>120</v>
      </c>
    </row>
    <row r="48" spans="1:1" x14ac:dyDescent="0.25">
      <c r="A48" t="s">
        <v>121</v>
      </c>
    </row>
    <row r="49" spans="1:1" x14ac:dyDescent="0.25">
      <c r="A49" t="s">
        <v>122</v>
      </c>
    </row>
    <row r="50" spans="1:1" x14ac:dyDescent="0.25">
      <c r="A50" t="s">
        <v>123</v>
      </c>
    </row>
    <row r="51" spans="1:1" x14ac:dyDescent="0.25">
      <c r="A51" t="s">
        <v>124</v>
      </c>
    </row>
    <row r="52" spans="1:1" x14ac:dyDescent="0.25">
      <c r="A52" t="s">
        <v>125</v>
      </c>
    </row>
    <row r="53" spans="1:1" x14ac:dyDescent="0.25">
      <c r="A53" t="s">
        <v>126</v>
      </c>
    </row>
    <row r="54" spans="1:1" x14ac:dyDescent="0.25">
      <c r="A54" t="s">
        <v>127</v>
      </c>
    </row>
    <row r="55" spans="1:1" x14ac:dyDescent="0.25">
      <c r="A55" t="s">
        <v>128</v>
      </c>
    </row>
    <row r="56" spans="1:1" x14ac:dyDescent="0.25">
      <c r="A56" t="s">
        <v>129</v>
      </c>
    </row>
    <row r="57" spans="1:1" x14ac:dyDescent="0.25">
      <c r="A57" t="s">
        <v>130</v>
      </c>
    </row>
    <row r="58" spans="1:1" x14ac:dyDescent="0.25">
      <c r="A58" t="s">
        <v>131</v>
      </c>
    </row>
    <row r="59" spans="1:1" x14ac:dyDescent="0.25">
      <c r="A59" t="s">
        <v>132</v>
      </c>
    </row>
    <row r="60" spans="1:1" x14ac:dyDescent="0.25">
      <c r="A60" t="s">
        <v>133</v>
      </c>
    </row>
    <row r="61" spans="1:1" x14ac:dyDescent="0.25">
      <c r="A61" t="s">
        <v>134</v>
      </c>
    </row>
    <row r="62" spans="1:1" x14ac:dyDescent="0.25">
      <c r="A62" t="s">
        <v>135</v>
      </c>
    </row>
    <row r="63" spans="1:1" x14ac:dyDescent="0.25">
      <c r="A63" t="s">
        <v>136</v>
      </c>
    </row>
    <row r="64" spans="1:1" x14ac:dyDescent="0.25">
      <c r="A64" t="s">
        <v>137</v>
      </c>
    </row>
    <row r="66" spans="1:3" x14ac:dyDescent="0.25">
      <c r="A66" t="s">
        <v>138</v>
      </c>
      <c r="B66" t="s">
        <v>41</v>
      </c>
      <c r="C66" t="s">
        <v>139</v>
      </c>
    </row>
    <row r="67" spans="1:3" x14ac:dyDescent="0.25">
      <c r="B67" t="s">
        <v>140</v>
      </c>
    </row>
    <row r="68" spans="1:3" x14ac:dyDescent="0.25">
      <c r="B68" t="s">
        <v>141</v>
      </c>
    </row>
    <row r="69" spans="1:3" x14ac:dyDescent="0.25">
      <c r="B69" t="s">
        <v>142</v>
      </c>
    </row>
    <row r="70" spans="1:3" x14ac:dyDescent="0.25">
      <c r="B70" t="s">
        <v>143</v>
      </c>
    </row>
    <row r="71" spans="1:3" x14ac:dyDescent="0.25">
      <c r="B71" t="s">
        <v>144</v>
      </c>
    </row>
    <row r="72" spans="1:3" x14ac:dyDescent="0.25">
      <c r="B72" t="s">
        <v>145</v>
      </c>
    </row>
    <row r="73" spans="1:3" x14ac:dyDescent="0.25">
      <c r="B73" t="s">
        <v>146</v>
      </c>
    </row>
    <row r="74" spans="1:3" x14ac:dyDescent="0.25">
      <c r="B74" t="s">
        <v>147</v>
      </c>
    </row>
    <row r="75" spans="1:3" x14ac:dyDescent="0.25">
      <c r="B75" t="s">
        <v>148</v>
      </c>
    </row>
    <row r="76" spans="1:3" x14ac:dyDescent="0.25">
      <c r="B76" t="s">
        <v>149</v>
      </c>
    </row>
    <row r="77" spans="1:3" x14ac:dyDescent="0.25">
      <c r="B77" t="s">
        <v>150</v>
      </c>
    </row>
    <row r="78" spans="1:3" x14ac:dyDescent="0.25">
      <c r="B78" t="s">
        <v>151</v>
      </c>
    </row>
    <row r="79" spans="1:3" x14ac:dyDescent="0.25">
      <c r="B79" t="s">
        <v>152</v>
      </c>
    </row>
    <row r="80" spans="1:3" x14ac:dyDescent="0.25">
      <c r="B80" t="s">
        <v>153</v>
      </c>
    </row>
    <row r="81" spans="2:2" x14ac:dyDescent="0.25">
      <c r="B81" t="s">
        <v>154</v>
      </c>
    </row>
    <row r="82" spans="2:2" x14ac:dyDescent="0.25">
      <c r="B82" t="s">
        <v>155</v>
      </c>
    </row>
    <row r="83" spans="2:2" x14ac:dyDescent="0.25">
      <c r="B83" t="s">
        <v>156</v>
      </c>
    </row>
    <row r="84" spans="2:2" x14ac:dyDescent="0.25">
      <c r="B84" t="s">
        <v>157</v>
      </c>
    </row>
    <row r="85" spans="2:2" x14ac:dyDescent="0.25">
      <c r="B85" t="s">
        <v>158</v>
      </c>
    </row>
    <row r="86" spans="2:2" x14ac:dyDescent="0.25">
      <c r="B86" t="s">
        <v>159</v>
      </c>
    </row>
    <row r="87" spans="2:2" x14ac:dyDescent="0.25">
      <c r="B87" t="s">
        <v>160</v>
      </c>
    </row>
    <row r="88" spans="2:2" x14ac:dyDescent="0.25">
      <c r="B88" t="s">
        <v>161</v>
      </c>
    </row>
    <row r="89" spans="2:2" x14ac:dyDescent="0.25">
      <c r="B89" t="s">
        <v>162</v>
      </c>
    </row>
    <row r="90" spans="2:2" x14ac:dyDescent="0.25">
      <c r="B90" t="s">
        <v>163</v>
      </c>
    </row>
    <row r="91" spans="2:2" x14ac:dyDescent="0.25">
      <c r="B91" t="s">
        <v>164</v>
      </c>
    </row>
    <row r="92" spans="2:2" x14ac:dyDescent="0.25">
      <c r="B92" t="s">
        <v>165</v>
      </c>
    </row>
    <row r="93" spans="2:2" x14ac:dyDescent="0.25">
      <c r="B93" t="s">
        <v>166</v>
      </c>
    </row>
    <row r="94" spans="2:2" x14ac:dyDescent="0.25">
      <c r="B94" t="s">
        <v>167</v>
      </c>
    </row>
    <row r="95" spans="2:2" x14ac:dyDescent="0.25">
      <c r="B95" t="s">
        <v>168</v>
      </c>
    </row>
    <row r="96" spans="2:2" x14ac:dyDescent="0.25">
      <c r="B96" t="s">
        <v>169</v>
      </c>
    </row>
    <row r="97" spans="1:2" x14ac:dyDescent="0.25">
      <c r="B97" t="s">
        <v>170</v>
      </c>
    </row>
    <row r="98" spans="1:2" x14ac:dyDescent="0.25">
      <c r="B98" t="s">
        <v>171</v>
      </c>
    </row>
    <row r="99" spans="1:2" x14ac:dyDescent="0.25">
      <c r="B99" t="s">
        <v>172</v>
      </c>
    </row>
    <row r="100" spans="1:2" x14ac:dyDescent="0.25">
      <c r="B100" t="s">
        <v>173</v>
      </c>
    </row>
    <row r="101" spans="1:2" x14ac:dyDescent="0.25">
      <c r="B101" t="s">
        <v>174</v>
      </c>
    </row>
    <row r="102" spans="1:2" x14ac:dyDescent="0.25">
      <c r="B102" t="s">
        <v>175</v>
      </c>
    </row>
    <row r="103" spans="1:2" x14ac:dyDescent="0.25">
      <c r="B103" t="s">
        <v>176</v>
      </c>
    </row>
    <row r="104" spans="1:2" x14ac:dyDescent="0.25">
      <c r="B104" t="s">
        <v>177</v>
      </c>
    </row>
    <row r="105" spans="1:2" x14ac:dyDescent="0.25">
      <c r="B105" t="s">
        <v>178</v>
      </c>
    </row>
    <row r="106" spans="1:2" x14ac:dyDescent="0.25">
      <c r="B106" t="s">
        <v>179</v>
      </c>
    </row>
    <row r="107" spans="1:2" x14ac:dyDescent="0.25">
      <c r="A107" t="s">
        <v>180</v>
      </c>
      <c r="B107" t="s">
        <v>181</v>
      </c>
    </row>
    <row r="108" spans="1:2" x14ac:dyDescent="0.25">
      <c r="A108" t="s">
        <v>182</v>
      </c>
    </row>
    <row r="110" spans="1:2" x14ac:dyDescent="0.25">
      <c r="A110" t="s">
        <v>183</v>
      </c>
      <c r="B110" t="s">
        <v>184</v>
      </c>
    </row>
    <row r="111" spans="1:2" x14ac:dyDescent="0.25">
      <c r="A111" t="s">
        <v>185</v>
      </c>
    </row>
    <row r="112" spans="1:2" x14ac:dyDescent="0.25">
      <c r="A112" t="s">
        <v>186</v>
      </c>
    </row>
    <row r="113" spans="1:1" x14ac:dyDescent="0.25">
      <c r="A113" t="s">
        <v>187</v>
      </c>
    </row>
    <row r="114" spans="1:1" x14ac:dyDescent="0.25">
      <c r="A114" t="s">
        <v>188</v>
      </c>
    </row>
    <row r="115" spans="1:1" x14ac:dyDescent="0.25">
      <c r="A115" t="s">
        <v>189</v>
      </c>
    </row>
    <row r="116" spans="1:1" x14ac:dyDescent="0.25">
      <c r="A116" t="s">
        <v>190</v>
      </c>
    </row>
    <row r="117" spans="1:1" x14ac:dyDescent="0.25">
      <c r="A117" t="s">
        <v>191</v>
      </c>
    </row>
    <row r="118" spans="1:1" x14ac:dyDescent="0.25">
      <c r="A118" t="s">
        <v>192</v>
      </c>
    </row>
    <row r="119" spans="1:1" x14ac:dyDescent="0.25">
      <c r="A119" t="s">
        <v>193</v>
      </c>
    </row>
    <row r="120" spans="1:1" x14ac:dyDescent="0.25">
      <c r="A120" t="s">
        <v>194</v>
      </c>
    </row>
    <row r="121" spans="1:1" x14ac:dyDescent="0.25">
      <c r="A121" t="s">
        <v>195</v>
      </c>
    </row>
    <row r="122" spans="1:1" x14ac:dyDescent="0.25">
      <c r="A122" t="s">
        <v>196</v>
      </c>
    </row>
    <row r="123" spans="1:1" x14ac:dyDescent="0.25">
      <c r="A123" t="s">
        <v>197</v>
      </c>
    </row>
    <row r="124" spans="1:1" x14ac:dyDescent="0.25">
      <c r="A124" t="s">
        <v>198</v>
      </c>
    </row>
    <row r="125" spans="1:1" x14ac:dyDescent="0.25">
      <c r="A125" t="s">
        <v>199</v>
      </c>
    </row>
    <row r="126" spans="1:1" x14ac:dyDescent="0.25">
      <c r="A126" t="s">
        <v>200</v>
      </c>
    </row>
    <row r="127" spans="1:1" x14ac:dyDescent="0.25">
      <c r="A127" t="s">
        <v>201</v>
      </c>
    </row>
    <row r="128" spans="1:1" x14ac:dyDescent="0.25">
      <c r="A128" t="s">
        <v>202</v>
      </c>
    </row>
    <row r="129" spans="1:1" x14ac:dyDescent="0.25">
      <c r="A129" t="s">
        <v>203</v>
      </c>
    </row>
    <row r="130" spans="1:1" x14ac:dyDescent="0.25">
      <c r="A130" t="s">
        <v>204</v>
      </c>
    </row>
    <row r="131" spans="1:1" x14ac:dyDescent="0.25">
      <c r="A131" t="s">
        <v>205</v>
      </c>
    </row>
    <row r="132" spans="1:1" x14ac:dyDescent="0.25">
      <c r="A132" t="s">
        <v>206</v>
      </c>
    </row>
    <row r="133" spans="1:1" x14ac:dyDescent="0.25">
      <c r="A133" t="s">
        <v>207</v>
      </c>
    </row>
    <row r="134" spans="1:1" x14ac:dyDescent="0.25">
      <c r="A134" t="s">
        <v>208</v>
      </c>
    </row>
    <row r="135" spans="1:1" x14ac:dyDescent="0.25">
      <c r="A135" t="s">
        <v>209</v>
      </c>
    </row>
    <row r="136" spans="1:1" x14ac:dyDescent="0.25">
      <c r="A136" t="s">
        <v>210</v>
      </c>
    </row>
    <row r="137" spans="1:1" x14ac:dyDescent="0.25">
      <c r="A137" t="s">
        <v>211</v>
      </c>
    </row>
    <row r="138" spans="1:1" x14ac:dyDescent="0.25">
      <c r="A138" t="s">
        <v>212</v>
      </c>
    </row>
    <row r="139" spans="1:1" x14ac:dyDescent="0.25">
      <c r="A139" t="s">
        <v>213</v>
      </c>
    </row>
    <row r="140" spans="1:1" x14ac:dyDescent="0.25">
      <c r="A140" t="s">
        <v>214</v>
      </c>
    </row>
    <row r="141" spans="1:1" x14ac:dyDescent="0.25">
      <c r="A141" t="s">
        <v>215</v>
      </c>
    </row>
    <row r="142" spans="1:1" x14ac:dyDescent="0.25">
      <c r="A142" t="s">
        <v>216</v>
      </c>
    </row>
    <row r="143" spans="1:1" x14ac:dyDescent="0.25">
      <c r="A143" t="s">
        <v>217</v>
      </c>
    </row>
    <row r="144" spans="1:1" x14ac:dyDescent="0.25">
      <c r="A144" t="s">
        <v>218</v>
      </c>
    </row>
    <row r="145" spans="1:4" x14ac:dyDescent="0.25">
      <c r="A145" t="s">
        <v>219</v>
      </c>
    </row>
    <row r="146" spans="1:4" x14ac:dyDescent="0.25">
      <c r="A146" t="s">
        <v>220</v>
      </c>
    </row>
    <row r="147" spans="1:4" x14ac:dyDescent="0.25">
      <c r="A147" t="s">
        <v>221</v>
      </c>
    </row>
    <row r="148" spans="1:4" x14ac:dyDescent="0.25">
      <c r="A148" t="s">
        <v>222</v>
      </c>
    </row>
    <row r="149" spans="1:4" x14ac:dyDescent="0.25">
      <c r="A149" t="s">
        <v>223</v>
      </c>
    </row>
    <row r="150" spans="1:4" x14ac:dyDescent="0.25">
      <c r="A150" t="s">
        <v>224</v>
      </c>
    </row>
    <row r="151" spans="1:4" x14ac:dyDescent="0.25">
      <c r="A151" t="s">
        <v>225</v>
      </c>
    </row>
    <row r="152" spans="1:4" x14ac:dyDescent="0.25">
      <c r="A152" t="s">
        <v>226</v>
      </c>
    </row>
    <row r="154" spans="1:4" x14ac:dyDescent="0.25">
      <c r="A154" t="s">
        <v>227</v>
      </c>
      <c r="B154" t="s">
        <v>23</v>
      </c>
      <c r="C154" t="s">
        <v>228</v>
      </c>
    </row>
    <row r="155" spans="1:4" x14ac:dyDescent="0.25">
      <c r="D155" t="s">
        <v>229</v>
      </c>
    </row>
    <row r="156" spans="1:4" x14ac:dyDescent="0.25">
      <c r="D156" t="s">
        <v>230</v>
      </c>
    </row>
    <row r="157" spans="1:4" x14ac:dyDescent="0.25">
      <c r="D157" t="s">
        <v>231</v>
      </c>
    </row>
    <row r="158" spans="1:4" x14ac:dyDescent="0.25">
      <c r="D158" t="s">
        <v>232</v>
      </c>
    </row>
    <row r="159" spans="1:4" x14ac:dyDescent="0.25">
      <c r="D159" t="s">
        <v>233</v>
      </c>
    </row>
    <row r="160" spans="1:4" x14ac:dyDescent="0.25">
      <c r="D160" t="s">
        <v>234</v>
      </c>
    </row>
    <row r="161" spans="1:4" x14ac:dyDescent="0.25">
      <c r="D161" t="s">
        <v>235</v>
      </c>
    </row>
    <row r="162" spans="1:4" x14ac:dyDescent="0.25">
      <c r="D162" t="s">
        <v>236</v>
      </c>
    </row>
    <row r="163" spans="1:4" x14ac:dyDescent="0.25">
      <c r="D163" t="s">
        <v>237</v>
      </c>
    </row>
    <row r="164" spans="1:4" x14ac:dyDescent="0.25">
      <c r="D164" t="s">
        <v>238</v>
      </c>
    </row>
    <row r="165" spans="1:4" x14ac:dyDescent="0.25">
      <c r="D165" t="s">
        <v>239</v>
      </c>
    </row>
    <row r="166" spans="1:4" x14ac:dyDescent="0.25">
      <c r="D166" t="s">
        <v>240</v>
      </c>
    </row>
    <row r="167" spans="1:4" x14ac:dyDescent="0.25">
      <c r="D167" t="s">
        <v>241</v>
      </c>
    </row>
    <row r="168" spans="1:4" x14ac:dyDescent="0.25">
      <c r="D168" t="s">
        <v>242</v>
      </c>
    </row>
    <row r="169" spans="1:4" x14ac:dyDescent="0.25">
      <c r="D169" t="s">
        <v>243</v>
      </c>
    </row>
    <row r="170" spans="1:4" x14ac:dyDescent="0.25">
      <c r="D170" t="s">
        <v>244</v>
      </c>
    </row>
    <row r="171" spans="1:4" x14ac:dyDescent="0.25">
      <c r="D171" t="s">
        <v>245</v>
      </c>
    </row>
    <row r="172" spans="1:4" x14ac:dyDescent="0.25">
      <c r="D172" t="s">
        <v>246</v>
      </c>
    </row>
    <row r="173" spans="1:4" x14ac:dyDescent="0.25">
      <c r="D173" t="s">
        <v>247</v>
      </c>
    </row>
    <row r="174" spans="1:4" x14ac:dyDescent="0.25">
      <c r="A174" t="s">
        <v>248</v>
      </c>
      <c r="B174" t="s">
        <v>249</v>
      </c>
    </row>
    <row r="175" spans="1:4" x14ac:dyDescent="0.25">
      <c r="A175" t="s">
        <v>248</v>
      </c>
      <c r="B175" t="s">
        <v>250</v>
      </c>
    </row>
    <row r="176" spans="1:4" x14ac:dyDescent="0.25">
      <c r="A176" t="s">
        <v>248</v>
      </c>
      <c r="B176" t="s">
        <v>251</v>
      </c>
    </row>
    <row r="177" spans="1:4" x14ac:dyDescent="0.25">
      <c r="A177" t="s">
        <v>248</v>
      </c>
      <c r="B177" t="s">
        <v>252</v>
      </c>
    </row>
    <row r="178" spans="1:4" x14ac:dyDescent="0.25">
      <c r="A178" t="s">
        <v>253</v>
      </c>
    </row>
    <row r="179" spans="1:4" x14ac:dyDescent="0.25">
      <c r="A179" t="s">
        <v>254</v>
      </c>
      <c r="B179" t="s">
        <v>255</v>
      </c>
    </row>
    <row r="180" spans="1:4" x14ac:dyDescent="0.25">
      <c r="A180" t="s">
        <v>254</v>
      </c>
      <c r="B180" t="s">
        <v>256</v>
      </c>
    </row>
    <row r="181" spans="1:4" x14ac:dyDescent="0.25">
      <c r="A181" t="s">
        <v>254</v>
      </c>
      <c r="B181" t="s">
        <v>257</v>
      </c>
    </row>
    <row r="182" spans="1:4" x14ac:dyDescent="0.25">
      <c r="A182" t="s">
        <v>254</v>
      </c>
      <c r="B182" t="s">
        <v>258</v>
      </c>
    </row>
    <row r="183" spans="1:4" x14ac:dyDescent="0.25">
      <c r="A183" t="s">
        <v>254</v>
      </c>
      <c r="B183" t="s">
        <v>259</v>
      </c>
    </row>
    <row r="184" spans="1:4" x14ac:dyDescent="0.25">
      <c r="A184" t="s">
        <v>254</v>
      </c>
      <c r="B184" t="s">
        <v>260</v>
      </c>
    </row>
    <row r="185" spans="1:4" x14ac:dyDescent="0.25">
      <c r="A185" t="s">
        <v>254</v>
      </c>
      <c r="B185" t="s">
        <v>261</v>
      </c>
    </row>
    <row r="187" spans="1:4" x14ac:dyDescent="0.25">
      <c r="A187" t="s">
        <v>227</v>
      </c>
      <c r="B187" t="s">
        <v>15</v>
      </c>
      <c r="D187" t="s">
        <v>228</v>
      </c>
    </row>
    <row r="188" spans="1:4" x14ac:dyDescent="0.25">
      <c r="D188" t="s">
        <v>262</v>
      </c>
    </row>
    <row r="189" spans="1:4" x14ac:dyDescent="0.25">
      <c r="D189" t="s">
        <v>263</v>
      </c>
    </row>
    <row r="190" spans="1:4" x14ac:dyDescent="0.25">
      <c r="D190" t="s">
        <v>264</v>
      </c>
    </row>
    <row r="191" spans="1:4" x14ac:dyDescent="0.25">
      <c r="D191" t="s">
        <v>265</v>
      </c>
    </row>
    <row r="192" spans="1:4" x14ac:dyDescent="0.25">
      <c r="D192" t="s">
        <v>266</v>
      </c>
    </row>
    <row r="194" spans="1:7" x14ac:dyDescent="0.25">
      <c r="A194" t="s">
        <v>267</v>
      </c>
      <c r="B194" t="s">
        <v>268</v>
      </c>
    </row>
    <row r="195" spans="1:7" x14ac:dyDescent="0.25">
      <c r="A195" t="s">
        <v>267</v>
      </c>
      <c r="B195" t="s">
        <v>269</v>
      </c>
    </row>
    <row r="196" spans="1:7" x14ac:dyDescent="0.25">
      <c r="A196" t="s">
        <v>267</v>
      </c>
      <c r="B196" t="s">
        <v>270</v>
      </c>
    </row>
    <row r="197" spans="1:7" x14ac:dyDescent="0.25">
      <c r="A197" t="s">
        <v>267</v>
      </c>
      <c r="B197" t="s">
        <v>271</v>
      </c>
    </row>
    <row r="198" spans="1:7" x14ac:dyDescent="0.25">
      <c r="A198" t="s">
        <v>267</v>
      </c>
      <c r="B198" t="s">
        <v>272</v>
      </c>
    </row>
    <row r="199" spans="1:7" x14ac:dyDescent="0.25">
      <c r="A199" t="s">
        <v>267</v>
      </c>
      <c r="B199" t="s">
        <v>273</v>
      </c>
    </row>
    <row r="200" spans="1:7" x14ac:dyDescent="0.25">
      <c r="A200" t="s">
        <v>267</v>
      </c>
      <c r="B200" t="s">
        <v>274</v>
      </c>
    </row>
    <row r="201" spans="1:7" x14ac:dyDescent="0.25">
      <c r="A201" t="s">
        <v>267</v>
      </c>
      <c r="B201" t="s">
        <v>275</v>
      </c>
    </row>
    <row r="203" spans="1:7" x14ac:dyDescent="0.25">
      <c r="A203" t="s">
        <v>227</v>
      </c>
      <c r="B203" t="s">
        <v>5</v>
      </c>
      <c r="C203" t="s">
        <v>276</v>
      </c>
      <c r="E203" t="s">
        <v>277</v>
      </c>
      <c r="G203" t="s">
        <v>278</v>
      </c>
    </row>
    <row r="204" spans="1:7" x14ac:dyDescent="0.25">
      <c r="C204" t="s">
        <v>279</v>
      </c>
      <c r="E204" t="s">
        <v>280</v>
      </c>
      <c r="G204" t="s">
        <v>281</v>
      </c>
    </row>
    <row r="205" spans="1:7" x14ac:dyDescent="0.25">
      <c r="C205" t="s">
        <v>282</v>
      </c>
      <c r="E205" t="s">
        <v>283</v>
      </c>
    </row>
    <row r="207" spans="1:7" x14ac:dyDescent="0.25">
      <c r="A207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XFD1048576"/>
    </sheetView>
  </sheetViews>
  <sheetFormatPr defaultRowHeight="15" x14ac:dyDescent="0.25"/>
  <cols>
    <col min="1" max="1" width="16" customWidth="1"/>
    <col min="2" max="2" width="11" customWidth="1"/>
    <col min="3" max="3" width="8.5703125" customWidth="1"/>
    <col min="7" max="7" width="16.140625" customWidth="1"/>
  </cols>
  <sheetData>
    <row r="1" spans="1:10" x14ac:dyDescent="0.25">
      <c r="A1" s="29" t="s">
        <v>284</v>
      </c>
      <c r="B1" s="30" t="s">
        <v>285</v>
      </c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29" t="s">
        <v>286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9" x14ac:dyDescent="0.25">
      <c r="A3" s="31" t="s">
        <v>287</v>
      </c>
      <c r="B3" s="32" t="s">
        <v>288</v>
      </c>
      <c r="C3" s="32" t="s">
        <v>289</v>
      </c>
      <c r="D3" s="32"/>
      <c r="E3" s="33" t="s">
        <v>290</v>
      </c>
      <c r="F3" s="30"/>
      <c r="G3" s="30"/>
      <c r="H3" s="30"/>
      <c r="I3" s="30"/>
      <c r="J3" s="30"/>
    </row>
    <row r="4" spans="1:10" x14ac:dyDescent="0.25">
      <c r="A4" s="34">
        <v>5</v>
      </c>
      <c r="B4" s="30" t="s">
        <v>42</v>
      </c>
      <c r="C4" s="30" t="s">
        <v>291</v>
      </c>
      <c r="D4" s="35"/>
      <c r="E4" s="36">
        <v>1</v>
      </c>
      <c r="F4" s="36" t="s">
        <v>292</v>
      </c>
      <c r="G4" s="36" t="s">
        <v>293</v>
      </c>
      <c r="H4" s="36" t="s">
        <v>1</v>
      </c>
      <c r="I4" s="36" t="s">
        <v>292</v>
      </c>
      <c r="J4" s="36" t="s">
        <v>33</v>
      </c>
    </row>
    <row r="5" spans="1:10" ht="25.5" x14ac:dyDescent="0.25">
      <c r="A5" s="34">
        <v>8</v>
      </c>
      <c r="B5" s="30" t="s">
        <v>43</v>
      </c>
      <c r="C5" s="30" t="s">
        <v>24</v>
      </c>
      <c r="D5" s="35"/>
      <c r="E5" s="36">
        <v>3</v>
      </c>
      <c r="F5" s="36" t="s">
        <v>292</v>
      </c>
      <c r="G5" s="36" t="s">
        <v>294</v>
      </c>
      <c r="H5" s="36" t="s">
        <v>295</v>
      </c>
      <c r="I5" s="36" t="s">
        <v>292</v>
      </c>
      <c r="J5" s="36" t="s">
        <v>34</v>
      </c>
    </row>
    <row r="6" spans="1:10" ht="25.5" x14ac:dyDescent="0.25">
      <c r="A6" s="34">
        <v>8</v>
      </c>
      <c r="B6" s="30" t="s">
        <v>44</v>
      </c>
      <c r="C6" s="30" t="s">
        <v>42</v>
      </c>
      <c r="D6" s="35"/>
      <c r="E6" s="36">
        <v>5</v>
      </c>
      <c r="F6" s="36" t="s">
        <v>292</v>
      </c>
      <c r="G6" s="36" t="s">
        <v>296</v>
      </c>
      <c r="H6" s="36" t="s">
        <v>297</v>
      </c>
      <c r="I6" s="36" t="s">
        <v>292</v>
      </c>
      <c r="J6" s="36" t="s">
        <v>298</v>
      </c>
    </row>
    <row r="7" spans="1:10" ht="25.5" x14ac:dyDescent="0.25">
      <c r="A7" s="34">
        <v>3</v>
      </c>
      <c r="B7" s="30" t="s">
        <v>46</v>
      </c>
      <c r="C7" s="30" t="s">
        <v>299</v>
      </c>
      <c r="D7" s="35"/>
      <c r="E7" s="36">
        <v>7</v>
      </c>
      <c r="F7" s="36" t="s">
        <v>292</v>
      </c>
      <c r="G7" s="36" t="s">
        <v>26</v>
      </c>
      <c r="H7" s="36" t="s">
        <v>300</v>
      </c>
      <c r="I7" s="36" t="s">
        <v>292</v>
      </c>
      <c r="J7" s="36" t="s">
        <v>36</v>
      </c>
    </row>
    <row r="8" spans="1:10" ht="25.5" x14ac:dyDescent="0.25">
      <c r="A8" s="34" t="s">
        <v>301</v>
      </c>
      <c r="B8" s="30" t="s">
        <v>28</v>
      </c>
      <c r="C8" s="30" t="s">
        <v>302</v>
      </c>
      <c r="D8" s="35"/>
      <c r="E8" s="36" t="s">
        <v>303</v>
      </c>
      <c r="F8" s="36" t="s">
        <v>292</v>
      </c>
      <c r="G8" s="36" t="s">
        <v>27</v>
      </c>
      <c r="H8" s="36" t="s">
        <v>304</v>
      </c>
      <c r="I8" s="36" t="s">
        <v>292</v>
      </c>
      <c r="J8" s="36" t="s">
        <v>37</v>
      </c>
    </row>
    <row r="9" spans="1:10" x14ac:dyDescent="0.25">
      <c r="A9" s="34">
        <v>1</v>
      </c>
      <c r="B9" s="30" t="s">
        <v>47</v>
      </c>
      <c r="C9" s="30" t="s">
        <v>305</v>
      </c>
      <c r="D9" s="35"/>
      <c r="E9" s="36" t="s">
        <v>301</v>
      </c>
      <c r="F9" s="36" t="s">
        <v>292</v>
      </c>
      <c r="G9" s="36" t="s">
        <v>28</v>
      </c>
      <c r="H9" s="36" t="s">
        <v>306</v>
      </c>
      <c r="I9" s="36" t="s">
        <v>292</v>
      </c>
      <c r="J9" s="36" t="s">
        <v>307</v>
      </c>
    </row>
    <row r="10" spans="1:10" x14ac:dyDescent="0.25">
      <c r="A10" s="34" t="s">
        <v>303</v>
      </c>
      <c r="B10" s="30" t="s">
        <v>27</v>
      </c>
      <c r="C10" s="30" t="s">
        <v>308</v>
      </c>
      <c r="D10" s="37"/>
      <c r="E10" s="36" t="s">
        <v>309</v>
      </c>
      <c r="F10" s="36" t="s">
        <v>292</v>
      </c>
      <c r="G10" s="36" t="s">
        <v>29</v>
      </c>
      <c r="H10" s="38" t="s">
        <v>310</v>
      </c>
      <c r="I10" s="36" t="s">
        <v>292</v>
      </c>
      <c r="J10" s="36" t="s">
        <v>38</v>
      </c>
    </row>
    <row r="11" spans="1:10" ht="25.5" x14ac:dyDescent="0.25">
      <c r="A11" s="34">
        <v>8</v>
      </c>
      <c r="B11" s="30" t="s">
        <v>48</v>
      </c>
      <c r="C11" s="30" t="s">
        <v>311</v>
      </c>
      <c r="D11" s="35"/>
      <c r="E11" s="36" t="s">
        <v>312</v>
      </c>
      <c r="F11" s="36" t="s">
        <v>292</v>
      </c>
      <c r="G11" s="36" t="s">
        <v>30</v>
      </c>
      <c r="H11" s="36" t="s">
        <v>313</v>
      </c>
      <c r="I11" s="36" t="s">
        <v>292</v>
      </c>
      <c r="J11" s="36" t="s">
        <v>39</v>
      </c>
    </row>
    <row r="12" spans="1:10" x14ac:dyDescent="0.25">
      <c r="A12" s="34">
        <v>8</v>
      </c>
      <c r="B12" s="30" t="s">
        <v>49</v>
      </c>
      <c r="C12" s="30" t="s">
        <v>314</v>
      </c>
      <c r="D12" s="35"/>
      <c r="E12" s="36" t="s">
        <v>315</v>
      </c>
      <c r="F12" s="36" t="s">
        <v>292</v>
      </c>
      <c r="G12" s="36" t="s">
        <v>31</v>
      </c>
      <c r="H12" s="36">
        <v>8</v>
      </c>
      <c r="I12" s="36" t="s">
        <v>292</v>
      </c>
      <c r="J12" s="36" t="s">
        <v>2</v>
      </c>
    </row>
    <row r="13" spans="1:10" ht="38.25" x14ac:dyDescent="0.25">
      <c r="A13" s="34">
        <v>5</v>
      </c>
      <c r="B13" s="30" t="s">
        <v>50</v>
      </c>
      <c r="C13" s="30" t="s">
        <v>316</v>
      </c>
      <c r="D13" s="37"/>
      <c r="E13" s="36" t="s">
        <v>317</v>
      </c>
      <c r="F13" s="36" t="s">
        <v>292</v>
      </c>
      <c r="G13" s="36" t="s">
        <v>318</v>
      </c>
      <c r="H13" s="36">
        <v>9</v>
      </c>
      <c r="I13" s="36" t="s">
        <v>292</v>
      </c>
      <c r="J13" s="36" t="s">
        <v>319</v>
      </c>
    </row>
    <row r="14" spans="1:10" x14ac:dyDescent="0.25">
      <c r="A14" s="34">
        <v>7</v>
      </c>
      <c r="B14" s="30" t="s">
        <v>26</v>
      </c>
      <c r="C14" s="30" t="s">
        <v>320</v>
      </c>
      <c r="D14" s="35"/>
      <c r="E14" s="30"/>
      <c r="F14" s="30"/>
      <c r="G14" s="30"/>
      <c r="H14" s="30"/>
      <c r="I14" s="30"/>
      <c r="J14" s="30"/>
    </row>
    <row r="15" spans="1:10" x14ac:dyDescent="0.25">
      <c r="A15" s="34" t="s">
        <v>304</v>
      </c>
      <c r="B15" s="30" t="s">
        <v>37</v>
      </c>
      <c r="C15" s="30" t="s">
        <v>321</v>
      </c>
      <c r="D15" s="35"/>
      <c r="E15" s="30"/>
      <c r="F15" s="30"/>
      <c r="G15" s="39" t="s">
        <v>322</v>
      </c>
      <c r="H15" s="39" t="s">
        <v>323</v>
      </c>
      <c r="I15" s="30"/>
      <c r="J15" s="30"/>
    </row>
    <row r="16" spans="1:10" x14ac:dyDescent="0.25">
      <c r="A16" s="34" t="s">
        <v>300</v>
      </c>
      <c r="B16" s="30" t="s">
        <v>51</v>
      </c>
      <c r="C16" s="30" t="s">
        <v>324</v>
      </c>
      <c r="D16" s="35"/>
      <c r="E16" s="30"/>
      <c r="F16" s="30"/>
      <c r="G16" s="40" t="s">
        <v>325</v>
      </c>
      <c r="H16" s="41" t="s">
        <v>326</v>
      </c>
      <c r="I16" s="30"/>
      <c r="J16" s="30"/>
    </row>
    <row r="17" spans="1:10" x14ac:dyDescent="0.25">
      <c r="A17" s="34">
        <v>8</v>
      </c>
      <c r="B17" s="30" t="s">
        <v>52</v>
      </c>
      <c r="C17" s="30" t="s">
        <v>327</v>
      </c>
      <c r="D17" s="35"/>
      <c r="E17" s="30"/>
      <c r="F17" s="30"/>
      <c r="G17" s="40" t="s">
        <v>328</v>
      </c>
      <c r="H17" s="40" t="s">
        <v>329</v>
      </c>
      <c r="I17" s="30"/>
      <c r="J17" s="30"/>
    </row>
    <row r="18" spans="1:10" ht="25.5" x14ac:dyDescent="0.25">
      <c r="A18" s="34" t="s">
        <v>309</v>
      </c>
      <c r="B18" s="30" t="s">
        <v>29</v>
      </c>
      <c r="C18" s="30" t="s">
        <v>330</v>
      </c>
      <c r="D18" s="35"/>
      <c r="E18" s="30"/>
      <c r="F18" s="30"/>
      <c r="G18" s="40" t="s">
        <v>331</v>
      </c>
      <c r="H18" s="40" t="s">
        <v>332</v>
      </c>
      <c r="I18" s="30"/>
      <c r="J18" s="30"/>
    </row>
    <row r="19" spans="1:10" ht="38.25" x14ac:dyDescent="0.25">
      <c r="A19" s="34" t="s">
        <v>295</v>
      </c>
      <c r="B19" s="30" t="s">
        <v>53</v>
      </c>
      <c r="C19" s="30" t="s">
        <v>333</v>
      </c>
      <c r="D19" s="37"/>
      <c r="E19" s="30"/>
      <c r="F19" s="30"/>
      <c r="G19" s="40" t="s">
        <v>334</v>
      </c>
      <c r="H19" s="40" t="s">
        <v>335</v>
      </c>
      <c r="I19" s="30"/>
      <c r="J19" s="30"/>
    </row>
    <row r="20" spans="1:10" x14ac:dyDescent="0.25">
      <c r="A20" s="34">
        <v>8</v>
      </c>
      <c r="B20" s="30" t="s">
        <v>54</v>
      </c>
      <c r="C20" s="30" t="s">
        <v>336</v>
      </c>
      <c r="D20" s="35"/>
      <c r="E20" s="30"/>
      <c r="F20" s="30"/>
      <c r="G20" s="30"/>
      <c r="H20" s="30"/>
      <c r="I20" s="30"/>
      <c r="J20" s="30"/>
    </row>
    <row r="21" spans="1:10" x14ac:dyDescent="0.25">
      <c r="A21" s="34">
        <v>8</v>
      </c>
      <c r="B21" s="30" t="s">
        <v>55</v>
      </c>
      <c r="C21" s="30" t="s">
        <v>337</v>
      </c>
      <c r="D21" s="35"/>
      <c r="E21" s="30"/>
      <c r="F21" s="30"/>
      <c r="G21" s="30"/>
      <c r="H21" s="30"/>
      <c r="I21" s="30"/>
      <c r="J21" s="30"/>
    </row>
    <row r="22" spans="1:10" x14ac:dyDescent="0.25">
      <c r="A22" s="34" t="s">
        <v>312</v>
      </c>
      <c r="B22" s="30" t="s">
        <v>30</v>
      </c>
      <c r="C22" s="30" t="s">
        <v>338</v>
      </c>
      <c r="D22" s="35"/>
      <c r="E22" s="30"/>
      <c r="F22" s="30"/>
      <c r="G22" s="30"/>
      <c r="H22" s="30"/>
      <c r="I22" s="30"/>
      <c r="J22" s="30"/>
    </row>
    <row r="23" spans="1:10" x14ac:dyDescent="0.25">
      <c r="A23" s="34" t="s">
        <v>315</v>
      </c>
      <c r="B23" s="30" t="s">
        <v>31</v>
      </c>
      <c r="C23" s="30" t="s">
        <v>54</v>
      </c>
      <c r="D23" s="35"/>
      <c r="E23" s="30"/>
      <c r="F23" s="30"/>
      <c r="G23" s="30"/>
      <c r="H23" s="30"/>
      <c r="I23" s="30"/>
      <c r="J23" s="30"/>
    </row>
    <row r="24" spans="1:10" x14ac:dyDescent="0.25">
      <c r="A24" s="34" t="s">
        <v>310</v>
      </c>
      <c r="B24" s="30" t="s">
        <v>38</v>
      </c>
      <c r="C24" s="30" t="s">
        <v>339</v>
      </c>
      <c r="D24" s="35"/>
      <c r="E24" s="30"/>
      <c r="F24" s="30"/>
      <c r="G24" s="30"/>
      <c r="H24" s="30"/>
      <c r="I24" s="30"/>
      <c r="J24" s="30"/>
    </row>
    <row r="25" spans="1:10" x14ac:dyDescent="0.25">
      <c r="A25" s="34">
        <v>8</v>
      </c>
      <c r="B25" s="30" t="s">
        <v>56</v>
      </c>
      <c r="C25" s="30" t="s">
        <v>55</v>
      </c>
      <c r="D25" s="35"/>
      <c r="E25" s="30"/>
      <c r="F25" s="30"/>
      <c r="G25" s="30"/>
      <c r="H25" s="30"/>
      <c r="I25" s="30"/>
      <c r="J25" s="30"/>
    </row>
    <row r="26" spans="1:10" x14ac:dyDescent="0.25">
      <c r="A26" s="34">
        <v>8</v>
      </c>
      <c r="B26" s="30" t="s">
        <v>57</v>
      </c>
      <c r="C26" s="30" t="s">
        <v>340</v>
      </c>
      <c r="D26" s="30"/>
      <c r="E26" s="30"/>
      <c r="F26" s="30"/>
      <c r="G26" s="30"/>
      <c r="H26" s="30"/>
      <c r="I26" s="30"/>
      <c r="J26" s="30"/>
    </row>
    <row r="27" spans="1:10" x14ac:dyDescent="0.25">
      <c r="A27" s="34" t="s">
        <v>306</v>
      </c>
      <c r="B27" s="30" t="s">
        <v>341</v>
      </c>
      <c r="C27" s="30" t="s">
        <v>342</v>
      </c>
      <c r="D27" s="30"/>
      <c r="E27" s="30"/>
      <c r="F27" s="30"/>
      <c r="G27" s="30"/>
      <c r="H27" s="30"/>
      <c r="I27" s="30"/>
      <c r="J27" s="30"/>
    </row>
    <row r="28" spans="1:10" x14ac:dyDescent="0.25">
      <c r="A28" s="34">
        <v>5</v>
      </c>
      <c r="B28" s="30" t="s">
        <v>58</v>
      </c>
      <c r="C28" s="30" t="s">
        <v>343</v>
      </c>
      <c r="D28" s="30"/>
      <c r="E28" s="30"/>
      <c r="F28" s="30"/>
      <c r="G28" s="30"/>
      <c r="H28" s="30"/>
      <c r="I28" s="30"/>
      <c r="J28" s="30"/>
    </row>
    <row r="29" spans="1:10" x14ac:dyDescent="0.25">
      <c r="A29" s="34" t="s">
        <v>297</v>
      </c>
      <c r="B29" s="30" t="s">
        <v>59</v>
      </c>
      <c r="C29" s="30" t="s">
        <v>69</v>
      </c>
      <c r="D29" s="30"/>
      <c r="E29" s="30"/>
      <c r="F29" s="30"/>
      <c r="G29" s="30"/>
      <c r="H29" s="30"/>
      <c r="I29" s="30"/>
      <c r="J29" s="30"/>
    </row>
    <row r="30" spans="1:10" x14ac:dyDescent="0.25">
      <c r="A30" s="34" t="s">
        <v>297</v>
      </c>
      <c r="B30" s="30" t="s">
        <v>60</v>
      </c>
      <c r="C30" s="30" t="s">
        <v>344</v>
      </c>
      <c r="D30" s="30"/>
      <c r="E30" s="30"/>
      <c r="F30" s="30"/>
      <c r="G30" s="30"/>
      <c r="H30" s="30"/>
      <c r="I30" s="30"/>
      <c r="J30" s="30"/>
    </row>
    <row r="31" spans="1:10" x14ac:dyDescent="0.25">
      <c r="A31" s="34">
        <v>8</v>
      </c>
      <c r="B31" s="30" t="s">
        <v>70</v>
      </c>
      <c r="C31" s="30" t="s">
        <v>345</v>
      </c>
      <c r="D31" s="30"/>
      <c r="E31" s="30"/>
      <c r="F31" s="30"/>
      <c r="G31" s="30"/>
      <c r="H31" s="30"/>
      <c r="I31" s="30"/>
      <c r="J31" s="30"/>
    </row>
    <row r="32" spans="1:10" x14ac:dyDescent="0.25">
      <c r="A32" s="34" t="s">
        <v>317</v>
      </c>
      <c r="B32" s="30" t="s">
        <v>61</v>
      </c>
      <c r="C32" s="30" t="s">
        <v>346</v>
      </c>
      <c r="D32" s="30"/>
      <c r="E32" s="30"/>
      <c r="F32" s="30"/>
      <c r="G32" s="30"/>
      <c r="H32" s="30"/>
      <c r="I32" s="30"/>
      <c r="J32" s="30"/>
    </row>
    <row r="33" spans="1:10" x14ac:dyDescent="0.25">
      <c r="A33" s="34">
        <v>8</v>
      </c>
      <c r="B33" s="30" t="s">
        <v>63</v>
      </c>
      <c r="C33" s="30" t="s">
        <v>347</v>
      </c>
      <c r="D33" s="30"/>
      <c r="E33" s="30"/>
      <c r="F33" s="30"/>
      <c r="G33" s="30"/>
      <c r="H33" s="30"/>
      <c r="I33" s="30"/>
      <c r="J33" s="30"/>
    </row>
    <row r="34" spans="1:10" x14ac:dyDescent="0.25">
      <c r="A34" s="34">
        <v>8</v>
      </c>
      <c r="B34" s="30" t="s">
        <v>64</v>
      </c>
      <c r="C34" s="30" t="s">
        <v>48</v>
      </c>
      <c r="D34" s="30"/>
      <c r="E34" s="30"/>
      <c r="F34" s="30"/>
      <c r="G34" s="30"/>
      <c r="H34" s="30"/>
      <c r="I34" s="30"/>
      <c r="J34" s="30"/>
    </row>
    <row r="35" spans="1:10" x14ac:dyDescent="0.25">
      <c r="A35" s="34" t="s">
        <v>1</v>
      </c>
      <c r="B35" s="30" t="s">
        <v>33</v>
      </c>
      <c r="C35" s="30" t="s">
        <v>348</v>
      </c>
      <c r="D35" s="30"/>
      <c r="E35" s="30"/>
      <c r="F35" s="30"/>
      <c r="G35" s="30"/>
      <c r="H35" s="30"/>
      <c r="I35" s="30"/>
      <c r="J35" s="30"/>
    </row>
    <row r="36" spans="1:10" x14ac:dyDescent="0.25">
      <c r="A36" s="34">
        <v>3</v>
      </c>
      <c r="B36" s="30" t="s">
        <v>65</v>
      </c>
      <c r="C36" s="30" t="s">
        <v>349</v>
      </c>
      <c r="D36" s="30"/>
      <c r="E36" s="30"/>
      <c r="F36" s="30"/>
      <c r="G36" s="30"/>
      <c r="H36" s="30"/>
      <c r="I36" s="30"/>
      <c r="J36" s="30"/>
    </row>
    <row r="37" spans="1:10" x14ac:dyDescent="0.25">
      <c r="A37" s="34">
        <v>8</v>
      </c>
      <c r="B37" s="30" t="s">
        <v>66</v>
      </c>
      <c r="C37" s="30" t="s">
        <v>350</v>
      </c>
      <c r="D37" s="30"/>
      <c r="E37" s="30"/>
      <c r="F37" s="30"/>
      <c r="G37" s="30"/>
      <c r="H37" s="30"/>
      <c r="I37" s="30"/>
      <c r="J37" s="30"/>
    </row>
    <row r="38" spans="1:10" x14ac:dyDescent="0.25">
      <c r="A38" s="34">
        <v>8</v>
      </c>
      <c r="B38" s="30" t="s">
        <v>67</v>
      </c>
      <c r="C38" s="30" t="s">
        <v>351</v>
      </c>
      <c r="D38" s="30"/>
      <c r="E38" s="30"/>
      <c r="F38" s="30"/>
      <c r="G38" s="30"/>
      <c r="H38" s="30"/>
      <c r="I38" s="30"/>
      <c r="J38" s="30"/>
    </row>
    <row r="39" spans="1:10" x14ac:dyDescent="0.25">
      <c r="A39" s="34" t="s">
        <v>297</v>
      </c>
      <c r="B39" s="30" t="s">
        <v>69</v>
      </c>
      <c r="C39" s="30" t="s">
        <v>2</v>
      </c>
      <c r="D39" s="30"/>
      <c r="E39" s="30"/>
      <c r="F39" s="30"/>
      <c r="G39" s="30"/>
      <c r="H39" s="30"/>
      <c r="I39" s="30"/>
      <c r="J39" s="30"/>
    </row>
    <row r="40" spans="1:10" x14ac:dyDescent="0.25">
      <c r="A40" s="34">
        <v>9</v>
      </c>
      <c r="B40" s="30" t="s">
        <v>352</v>
      </c>
      <c r="C40" s="30" t="s">
        <v>353</v>
      </c>
      <c r="D40" s="30"/>
      <c r="E40" s="30"/>
      <c r="F40" s="30"/>
      <c r="G40" s="30"/>
      <c r="H40" s="30"/>
      <c r="I40" s="30"/>
      <c r="J40" s="30"/>
    </row>
    <row r="41" spans="1:10" x14ac:dyDescent="0.25">
      <c r="A41" s="34" t="s">
        <v>313</v>
      </c>
      <c r="B41" s="30" t="s">
        <v>39</v>
      </c>
      <c r="C41" s="30"/>
      <c r="D41" s="30"/>
      <c r="E41" s="30"/>
      <c r="F41" s="30"/>
      <c r="G41" s="30"/>
      <c r="H41" s="30"/>
      <c r="I41" s="30"/>
      <c r="J41" s="30"/>
    </row>
    <row r="42" spans="1:10" x14ac:dyDescent="0.25">
      <c r="A42" s="34">
        <v>9</v>
      </c>
      <c r="B42" s="30" t="s">
        <v>354</v>
      </c>
      <c r="C42" s="30"/>
      <c r="D42" s="30"/>
      <c r="E42" s="30"/>
      <c r="F42" s="30"/>
      <c r="G42" s="30"/>
      <c r="H42" s="30"/>
      <c r="I42" s="30"/>
      <c r="J42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sqref="A1:A62"/>
    </sheetView>
  </sheetViews>
  <sheetFormatPr defaultRowHeight="15" x14ac:dyDescent="0.25"/>
  <cols>
    <col min="1" max="1" width="32.42578125" customWidth="1"/>
  </cols>
  <sheetData>
    <row r="1" spans="1:1" ht="15.75" thickBot="1" x14ac:dyDescent="0.3">
      <c r="A1" s="42" t="s">
        <v>355</v>
      </c>
    </row>
    <row r="2" spans="1:1" ht="15.75" thickBot="1" x14ac:dyDescent="0.3">
      <c r="A2" s="43" t="s">
        <v>356</v>
      </c>
    </row>
    <row r="3" spans="1:1" ht="15.75" thickBot="1" x14ac:dyDescent="0.3">
      <c r="A3" s="43" t="s">
        <v>357</v>
      </c>
    </row>
    <row r="4" spans="1:1" ht="15.75" thickBot="1" x14ac:dyDescent="0.3">
      <c r="A4" s="43" t="s">
        <v>358</v>
      </c>
    </row>
    <row r="5" spans="1:1" ht="15.75" thickBot="1" x14ac:dyDescent="0.3">
      <c r="A5" s="43" t="s">
        <v>359</v>
      </c>
    </row>
    <row r="6" spans="1:1" ht="15.75" thickBot="1" x14ac:dyDescent="0.3">
      <c r="A6" s="43" t="s">
        <v>360</v>
      </c>
    </row>
    <row r="7" spans="1:1" ht="15.75" thickBot="1" x14ac:dyDescent="0.3">
      <c r="A7" s="43" t="s">
        <v>361</v>
      </c>
    </row>
    <row r="8" spans="1:1" ht="15.75" thickBot="1" x14ac:dyDescent="0.3">
      <c r="A8" s="43" t="s">
        <v>362</v>
      </c>
    </row>
    <row r="9" spans="1:1" ht="15.75" thickBot="1" x14ac:dyDescent="0.3">
      <c r="A9" s="43" t="s">
        <v>42</v>
      </c>
    </row>
    <row r="10" spans="1:1" ht="15.75" thickBot="1" x14ac:dyDescent="0.3">
      <c r="A10" s="43" t="s">
        <v>43</v>
      </c>
    </row>
    <row r="11" spans="1:1" ht="15.75" thickBot="1" x14ac:dyDescent="0.3">
      <c r="A11" s="43" t="s">
        <v>44</v>
      </c>
    </row>
    <row r="12" spans="1:1" ht="15.75" thickBot="1" x14ac:dyDescent="0.3">
      <c r="A12" s="43" t="s">
        <v>363</v>
      </c>
    </row>
    <row r="13" spans="1:1" ht="15.75" thickBot="1" x14ac:dyDescent="0.3">
      <c r="A13" s="43" t="s">
        <v>364</v>
      </c>
    </row>
    <row r="14" spans="1:1" ht="15.75" thickBot="1" x14ac:dyDescent="0.3">
      <c r="A14" s="43" t="s">
        <v>45</v>
      </c>
    </row>
    <row r="15" spans="1:1" ht="15.75" thickBot="1" x14ac:dyDescent="0.3">
      <c r="A15" s="43" t="s">
        <v>24</v>
      </c>
    </row>
    <row r="16" spans="1:1" ht="15.75" thickBot="1" x14ac:dyDescent="0.3">
      <c r="A16" s="43" t="s">
        <v>46</v>
      </c>
    </row>
    <row r="17" spans="1:1" ht="15.75" thickBot="1" x14ac:dyDescent="0.3">
      <c r="A17" s="43" t="s">
        <v>28</v>
      </c>
    </row>
    <row r="18" spans="1:1" ht="15.75" thickBot="1" x14ac:dyDescent="0.3">
      <c r="A18" s="43" t="s">
        <v>365</v>
      </c>
    </row>
    <row r="19" spans="1:1" ht="15.75" thickBot="1" x14ac:dyDescent="0.3">
      <c r="A19" s="43" t="s">
        <v>47</v>
      </c>
    </row>
    <row r="20" spans="1:1" ht="15.75" thickBot="1" x14ac:dyDescent="0.3">
      <c r="A20" s="43" t="s">
        <v>27</v>
      </c>
    </row>
    <row r="21" spans="1:1" ht="15.75" thickBot="1" x14ac:dyDescent="0.3">
      <c r="A21" s="43" t="s">
        <v>48</v>
      </c>
    </row>
    <row r="22" spans="1:1" ht="15.75" thickBot="1" x14ac:dyDescent="0.3">
      <c r="A22" s="43" t="s">
        <v>49</v>
      </c>
    </row>
    <row r="23" spans="1:1" ht="15.75" thickBot="1" x14ac:dyDescent="0.3">
      <c r="A23" s="43" t="s">
        <v>50</v>
      </c>
    </row>
    <row r="24" spans="1:1" ht="15.75" thickBot="1" x14ac:dyDescent="0.3">
      <c r="A24" s="43" t="s">
        <v>26</v>
      </c>
    </row>
    <row r="25" spans="1:1" ht="15.75" thickBot="1" x14ac:dyDescent="0.3">
      <c r="A25" s="43" t="s">
        <v>37</v>
      </c>
    </row>
    <row r="26" spans="1:1" ht="15.75" thickBot="1" x14ac:dyDescent="0.3">
      <c r="A26" s="43" t="s">
        <v>366</v>
      </c>
    </row>
    <row r="27" spans="1:1" ht="15.75" thickBot="1" x14ac:dyDescent="0.3">
      <c r="A27" s="43" t="s">
        <v>51</v>
      </c>
    </row>
    <row r="28" spans="1:1" ht="15.75" thickBot="1" x14ac:dyDescent="0.3">
      <c r="A28" s="43" t="s">
        <v>17</v>
      </c>
    </row>
    <row r="29" spans="1:1" ht="15.75" thickBot="1" x14ac:dyDescent="0.3">
      <c r="A29" s="43" t="s">
        <v>52</v>
      </c>
    </row>
    <row r="30" spans="1:1" ht="15.75" thickBot="1" x14ac:dyDescent="0.3">
      <c r="A30" s="43" t="s">
        <v>29</v>
      </c>
    </row>
    <row r="31" spans="1:1" ht="15.75" thickBot="1" x14ac:dyDescent="0.3">
      <c r="A31" s="43" t="s">
        <v>53</v>
      </c>
    </row>
    <row r="32" spans="1:1" ht="15.75" thickBot="1" x14ac:dyDescent="0.3">
      <c r="A32" s="43" t="s">
        <v>54</v>
      </c>
    </row>
    <row r="33" spans="1:1" ht="15.75" thickBot="1" x14ac:dyDescent="0.3">
      <c r="A33" s="43" t="s">
        <v>55</v>
      </c>
    </row>
    <row r="34" spans="1:1" ht="15.75" thickBot="1" x14ac:dyDescent="0.3">
      <c r="A34" s="43" t="s">
        <v>30</v>
      </c>
    </row>
    <row r="35" spans="1:1" ht="15.75" thickBot="1" x14ac:dyDescent="0.3">
      <c r="A35" s="43" t="s">
        <v>31</v>
      </c>
    </row>
    <row r="36" spans="1:1" ht="15.75" thickBot="1" x14ac:dyDescent="0.3">
      <c r="A36" s="43" t="s">
        <v>38</v>
      </c>
    </row>
    <row r="37" spans="1:1" ht="15.75" thickBot="1" x14ac:dyDescent="0.3">
      <c r="A37" s="43" t="s">
        <v>56</v>
      </c>
    </row>
    <row r="38" spans="1:1" ht="15.75" thickBot="1" x14ac:dyDescent="0.3">
      <c r="A38" s="43" t="s">
        <v>57</v>
      </c>
    </row>
    <row r="39" spans="1:1" ht="15.75" thickBot="1" x14ac:dyDescent="0.3">
      <c r="A39" s="43" t="s">
        <v>58</v>
      </c>
    </row>
    <row r="40" spans="1:1" ht="15.75" thickBot="1" x14ac:dyDescent="0.3">
      <c r="A40" s="43" t="s">
        <v>367</v>
      </c>
    </row>
    <row r="41" spans="1:1" ht="15.75" thickBot="1" x14ac:dyDescent="0.3">
      <c r="A41" s="43" t="s">
        <v>368</v>
      </c>
    </row>
    <row r="42" spans="1:1" ht="15.75" thickBot="1" x14ac:dyDescent="0.3">
      <c r="A42" s="43" t="s">
        <v>369</v>
      </c>
    </row>
    <row r="43" spans="1:1" ht="15.75" thickBot="1" x14ac:dyDescent="0.3">
      <c r="A43" s="43" t="s">
        <v>370</v>
      </c>
    </row>
    <row r="44" spans="1:1" ht="15.75" thickBot="1" x14ac:dyDescent="0.3">
      <c r="A44" s="43" t="s">
        <v>59</v>
      </c>
    </row>
    <row r="45" spans="1:1" ht="15.75" thickBot="1" x14ac:dyDescent="0.3">
      <c r="A45" s="43" t="s">
        <v>60</v>
      </c>
    </row>
    <row r="46" spans="1:1" ht="15.75" thickBot="1" x14ac:dyDescent="0.3">
      <c r="A46" s="43" t="s">
        <v>371</v>
      </c>
    </row>
    <row r="47" spans="1:1" ht="15.75" thickBot="1" x14ac:dyDescent="0.3">
      <c r="A47" s="43" t="s">
        <v>70</v>
      </c>
    </row>
    <row r="48" spans="1:1" ht="15.75" thickBot="1" x14ac:dyDescent="0.3">
      <c r="A48" s="43" t="s">
        <v>372</v>
      </c>
    </row>
    <row r="49" spans="1:1" ht="15.75" thickBot="1" x14ac:dyDescent="0.3">
      <c r="A49" s="43" t="s">
        <v>62</v>
      </c>
    </row>
    <row r="50" spans="1:1" ht="15.75" thickBot="1" x14ac:dyDescent="0.3">
      <c r="A50" s="43" t="s">
        <v>63</v>
      </c>
    </row>
    <row r="51" spans="1:1" ht="15.75" thickBot="1" x14ac:dyDescent="0.3">
      <c r="A51" s="43" t="s">
        <v>64</v>
      </c>
    </row>
    <row r="52" spans="1:1" ht="15.75" thickBot="1" x14ac:dyDescent="0.3">
      <c r="A52" s="43" t="s">
        <v>33</v>
      </c>
    </row>
    <row r="53" spans="1:1" ht="15.75" thickBot="1" x14ac:dyDescent="0.3">
      <c r="A53" s="43" t="s">
        <v>65</v>
      </c>
    </row>
    <row r="54" spans="1:1" ht="15.75" thickBot="1" x14ac:dyDescent="0.3">
      <c r="A54" s="43" t="s">
        <v>66</v>
      </c>
    </row>
    <row r="55" spans="1:1" ht="15.75" thickBot="1" x14ac:dyDescent="0.3">
      <c r="A55" s="43" t="s">
        <v>67</v>
      </c>
    </row>
    <row r="56" spans="1:1" ht="15.75" thickBot="1" x14ac:dyDescent="0.3">
      <c r="A56" s="43" t="s">
        <v>68</v>
      </c>
    </row>
    <row r="57" spans="1:1" ht="15.75" thickBot="1" x14ac:dyDescent="0.3">
      <c r="A57" s="43" t="s">
        <v>69</v>
      </c>
    </row>
    <row r="58" spans="1:1" ht="15.75" thickBot="1" x14ac:dyDescent="0.3">
      <c r="A58" s="43" t="s">
        <v>373</v>
      </c>
    </row>
    <row r="59" spans="1:1" ht="15.75" thickBot="1" x14ac:dyDescent="0.3">
      <c r="A59" s="43" t="s">
        <v>352</v>
      </c>
    </row>
    <row r="60" spans="1:1" ht="15.75" thickBot="1" x14ac:dyDescent="0.3">
      <c r="A60" s="43" t="s">
        <v>39</v>
      </c>
    </row>
    <row r="61" spans="1:1" ht="15.75" thickBot="1" x14ac:dyDescent="0.3">
      <c r="A61" s="43" t="s">
        <v>16</v>
      </c>
    </row>
    <row r="62" spans="1:1" ht="15.75" thickBot="1" x14ac:dyDescent="0.3">
      <c r="A62" s="43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</vt:vector>
  </HeadingPairs>
  <TitlesOfParts>
    <vt:vector size="10" baseType="lpstr">
      <vt:lpstr>Title</vt:lpstr>
      <vt:lpstr>Table</vt:lpstr>
      <vt:lpstr>ETH18</vt:lpstr>
      <vt:lpstr>ETH35</vt:lpstr>
      <vt:lpstr>Syntax</vt:lpstr>
      <vt:lpstr>Crosswalk</vt:lpstr>
      <vt:lpstr>AllCategories</vt:lpstr>
      <vt:lpstr>Gender</vt:lpstr>
      <vt:lpstr>Ethnic</vt:lpstr>
      <vt:lpstr>Age</vt:lpstr>
    </vt:vector>
  </TitlesOfParts>
  <Company>County of Orange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HCA</dc:creator>
  <cp:lastModifiedBy>Kerckhoff, Carl</cp:lastModifiedBy>
  <cp:lastPrinted>2014-09-11T00:07:35Z</cp:lastPrinted>
  <dcterms:created xsi:type="dcterms:W3CDTF">2014-01-21T20:15:44Z</dcterms:created>
  <dcterms:modified xsi:type="dcterms:W3CDTF">2016-10-19T15:23:40Z</dcterms:modified>
</cp:coreProperties>
</file>