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gov-my.sharepoint.com/personal/dong_ochca_com/Documents/Training Center Operations/"/>
    </mc:Choice>
  </mc:AlternateContent>
  <xr:revisionPtr revIDLastSave="273" documentId="13_ncr:1_{8433C9EA-DB7B-40E9-AFE5-01243729EFC9}" xr6:coauthVersionLast="47" xr6:coauthVersionMax="47" xr10:uidLastSave="{7708F929-E946-4E29-817D-147CD9CF755F}"/>
  <bookViews>
    <workbookView xWindow="40440" yWindow="-16320" windowWidth="29040" windowHeight="15720" xr2:uid="{C4B6D17B-D0CE-4D76-906B-AE7D334BC71B}"/>
  </bookViews>
  <sheets>
    <sheet name="TC Req Form" sheetId="1" r:id="rId1"/>
    <sheet name="BHTS STAFF ONLY" sheetId="3" state="hidden" r:id="rId2"/>
    <sheet name="Sheet2" sheetId="2" state="hidden" r:id="rId3"/>
  </sheets>
  <externalReferences>
    <externalReference r:id="rId4"/>
  </externalReferences>
  <definedNames>
    <definedName name="capacity">INDEX(Sheet2!$A$13:$A$23,MATCH(TC Req [1]Form!$B$20,Sheet2!$A$13:$A$23,0))</definedName>
    <definedName name="Combined_Rooms_A___B">Sheet2!$B$19</definedName>
    <definedName name="Combined_Rooms_A__B__C">Sheet2!$B$21</definedName>
    <definedName name="Combined_Rooms_B___C">Sheet2!$B$20</definedName>
    <definedName name="Combined_Rooms_D___E">Sheet2!$B$22</definedName>
    <definedName name="Entire_facility">Sheet2!$B$23</definedName>
    <definedName name="Layout">Sheet2!$A$37:$A$48</definedName>
    <definedName name="layoutimage">INDEX(Sheet2!$B$37:$B$48,MATCH('TC Req Form'!$G$27,Sheet2!$A$37:$A$48,0))</definedName>
    <definedName name="Pick_a_selection.">Sheet2!$B$14:$B$22</definedName>
    <definedName name="_xlnm.Print_Area" localSheetId="0">'TC Req Form'!$A$1:$J$103</definedName>
    <definedName name="Room">Sheet2!$A$13:$A$22</definedName>
    <definedName name="Room_A___Huntington_Room">Sheet2!$B$14</definedName>
    <definedName name="Room_B___Newport_Room">Sheet2!$B$15</definedName>
    <definedName name="Room_C___Corona_del_Mar_Room">Sheet2!$B$16</definedName>
    <definedName name="Room_D___Dana_Point_Room">Sheet2!$B$17</definedName>
    <definedName name="Room_E___Laguna_Room">Sheet2!$B$18</definedName>
    <definedName name="RoomCapacity">INDEX(Sheet2!$B$13:$B$35,MATCH('TC Req Form'!$B$27,Sheet2!$A$13:$A$35,0))</definedName>
    <definedName name="RoomCapPick">Sheet2!$A$13:$A$22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B4" i="3" l="1"/>
  <c r="B5" i="3"/>
  <c r="B3" i="3"/>
  <c r="C3" i="3" s="1"/>
  <c r="C5" i="3"/>
  <c r="C2" i="3"/>
  <c r="B2" i="3"/>
  <c r="B1" i="2"/>
  <c r="C8" i="3" l="1"/>
  <c r="B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<sst xmlns="http://schemas.openxmlformats.org/spreadsheetml/2006/main" count="128" uniqueCount="112">
  <si>
    <t>Requestor Information</t>
  </si>
  <si>
    <t>Program Name</t>
  </si>
  <si>
    <t>Agency Name</t>
  </si>
  <si>
    <t>Training / Event Information</t>
  </si>
  <si>
    <t>Training / Event Name</t>
  </si>
  <si>
    <t>Requested Date(s)</t>
  </si>
  <si>
    <t>Total # of Days for Training / Event</t>
  </si>
  <si>
    <t>Room Preference</t>
  </si>
  <si>
    <t>Room Number:</t>
  </si>
  <si>
    <t>Room C - Corona del Mar Room</t>
  </si>
  <si>
    <t>Room D - Dana Point Room</t>
  </si>
  <si>
    <t>Room E - Laguna Room</t>
  </si>
  <si>
    <t>Classroom (Tables &amp; Chairs)</t>
  </si>
  <si>
    <t xml:space="preserve">Requestor will bring: </t>
  </si>
  <si>
    <t>Layout Options:</t>
  </si>
  <si>
    <t>Equipment Assistance</t>
  </si>
  <si>
    <t xml:space="preserve">Email form to </t>
  </si>
  <si>
    <t>For more information please contact us at 714-667-5600.</t>
  </si>
  <si>
    <t xml:space="preserve">Requestor will need: </t>
  </si>
  <si>
    <t>Meeting (U-Shape)</t>
  </si>
  <si>
    <t>Meeting (Square)</t>
  </si>
  <si>
    <t>Combined Rooms A, B, C</t>
  </si>
  <si>
    <t>Room A - Huntington Room</t>
  </si>
  <si>
    <t>Room B - Newport Room</t>
  </si>
  <si>
    <t>Email</t>
  </si>
  <si>
    <t>Not applicable</t>
  </si>
  <si>
    <t>Combined Rooms A &amp; B</t>
  </si>
  <si>
    <t>Combined Rooms B &amp; C</t>
  </si>
  <si>
    <t>Combined Rooms D &amp; E</t>
  </si>
  <si>
    <t>4 Person Workgroups</t>
  </si>
  <si>
    <t>Herringbone</t>
  </si>
  <si>
    <t>6 Person Workgroups (Small U)</t>
  </si>
  <si>
    <t>Meeting (T-Shape)</t>
  </si>
  <si>
    <t>4 Person Workgroups (Spaced)</t>
  </si>
  <si>
    <t>Start Time of Event</t>
  </si>
  <si>
    <t>End Time of Event</t>
  </si>
  <si>
    <t>Yes</t>
  </si>
  <si>
    <t>No</t>
  </si>
  <si>
    <t>Unknown</t>
  </si>
  <si>
    <t>Additional Comments:</t>
  </si>
  <si>
    <t>Breakfast Only</t>
  </si>
  <si>
    <t>Lunch Only</t>
  </si>
  <si>
    <t>Breakfast and Lunch</t>
  </si>
  <si>
    <t xml:space="preserve"> Arrival Time for Set-Up</t>
  </si>
  <si>
    <t>Will there be Vendors / Resourcing?</t>
  </si>
  <si>
    <t>Snacks</t>
  </si>
  <si>
    <t>Will you be catering/providing food?</t>
  </si>
  <si>
    <t>"Banquet/Dining Table" (Spaced)</t>
  </si>
  <si>
    <t>"Banquet/Dining Table"</t>
  </si>
  <si>
    <t>8 Person Workgroups (Small Squares)</t>
  </si>
  <si>
    <t>Select from the dropdown list to see different layouts</t>
  </si>
  <si>
    <t>For safety reasons, BHTS staff will make a copy of your sign-in sheets. 
In case of an emergency, BHTS staff will use the sign-in sheet to account for all guests.</t>
  </si>
  <si>
    <t># of Vendors  (includes 1 Table &amp; 2 Chairs)</t>
  </si>
  <si>
    <t>Room A max occupancy - 70</t>
  </si>
  <si>
    <t>Room B max occupancy - 100</t>
  </si>
  <si>
    <t>Room C max occupancy - 30</t>
  </si>
  <si>
    <t>Room D max occupancy - 25</t>
  </si>
  <si>
    <t>Room E max occupancy - 25</t>
  </si>
  <si>
    <t>Room A &amp; B max occupancy - 170</t>
  </si>
  <si>
    <t>Room B &amp; C max occupancy - 130</t>
  </si>
  <si>
    <t>Room A, B, C max occupancy - 200</t>
  </si>
  <si>
    <t>Room D &amp; E max occupancy - 50</t>
  </si>
  <si>
    <t>Max occupancy - 250</t>
  </si>
  <si>
    <t>Select a preferred room.</t>
  </si>
  <si>
    <t>Select a room layout preference.</t>
  </si>
  <si>
    <t>Choose an option.</t>
  </si>
  <si>
    <t>Select from the dropdown list to see room occupancy.
*Actual room capacity changes based on layout and available tables &amp; chairs.</t>
  </si>
  <si>
    <r>
      <t xml:space="preserve"># of Attendees*
</t>
    </r>
    <r>
      <rPr>
        <sz val="10"/>
        <color theme="1"/>
        <rFont val="Arial"/>
        <family val="2"/>
      </rPr>
      <t>*Estimates cannot exceed actual</t>
    </r>
    <r>
      <rPr>
        <sz val="12.5"/>
        <color theme="1"/>
        <rFont val="Arial"/>
        <family val="2"/>
      </rPr>
      <t xml:space="preserve"> #</t>
    </r>
  </si>
  <si>
    <t xml:space="preserve"> Full Name</t>
  </si>
  <si>
    <t xml:space="preserve"> Email</t>
  </si>
  <si>
    <t xml:space="preserve"> Supervisor's Name</t>
  </si>
  <si>
    <t xml:space="preserve"> Supervisor's Email</t>
  </si>
  <si>
    <t>Presenter Information</t>
  </si>
  <si>
    <t>Event Coordinator Information</t>
  </si>
  <si>
    <t>Full Name</t>
  </si>
  <si>
    <t>Direct Phone Number</t>
  </si>
  <si>
    <r>
      <t xml:space="preserve">Direct Phone Number* </t>
    </r>
    <r>
      <rPr>
        <i/>
        <sz val="12"/>
        <color theme="1"/>
        <rFont val="Arial"/>
        <family val="2"/>
      </rPr>
      <t>*if available</t>
    </r>
  </si>
  <si>
    <t>Office Phone Number</t>
  </si>
  <si>
    <t>Tables</t>
  </si>
  <si>
    <t>Chairs</t>
  </si>
  <si>
    <t>Attendees</t>
  </si>
  <si>
    <t xml:space="preserve">Registration </t>
  </si>
  <si>
    <t>Food &amp; Drinks</t>
  </si>
  <si>
    <t>Vender</t>
  </si>
  <si>
    <t xml:space="preserve">Today's Date: </t>
  </si>
  <si>
    <t>Please note that this is a request form. BHTS staff reserve the right to modify your request as needed. 
There are no guarantees that this form will book the Training Center for your requested dates.</t>
  </si>
  <si>
    <t>Available</t>
  </si>
  <si>
    <t>Total Used</t>
  </si>
  <si>
    <t>Combined H + I</t>
  </si>
  <si>
    <t>Entire Suite 100</t>
  </si>
  <si>
    <t>Entire facility/Suite 130</t>
  </si>
  <si>
    <t>Max occupancy - 24</t>
  </si>
  <si>
    <t>Max occupancy - 16</t>
  </si>
  <si>
    <t>Max occupancy - 6</t>
  </si>
  <si>
    <t>Max occupancy - 8</t>
  </si>
  <si>
    <t>Max occupancy - 4</t>
  </si>
  <si>
    <t>Max occupancy - 40</t>
  </si>
  <si>
    <t>Max occupancy - 32</t>
  </si>
  <si>
    <t>Max occupancy - 100</t>
  </si>
  <si>
    <t xml:space="preserve">Suite 130 Training Center </t>
  </si>
  <si>
    <t xml:space="preserve">Suite 100 Training Center </t>
  </si>
  <si>
    <t>Room F - Fullerton Room</t>
  </si>
  <si>
    <t>Room G - Garden Grove Room</t>
  </si>
  <si>
    <t>Room H - Harbor Room</t>
  </si>
  <si>
    <t>Room I - Irvine Room</t>
  </si>
  <si>
    <t>Room J - Jamboree Room</t>
  </si>
  <si>
    <t>Room K - Katella Room</t>
  </si>
  <si>
    <t>Room L - Lake Forest Room</t>
  </si>
  <si>
    <t>Room M - Mission Viejo Room</t>
  </si>
  <si>
    <t>Room N - Newland Room</t>
  </si>
  <si>
    <t>Combined F + G</t>
  </si>
  <si>
    <t>BHTCReservations@ochca.com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</si>
</sst>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color theme="1"/>
      <name val="Arial"/>
      <family val="2"/>
    </font>
    <font>
      <sz val="13"/>
      <color theme="1"/>
      <name val="Arial"/>
      <family val="2"/>
    </font>
    <font>
      <sz val="15"/>
      <color theme="1"/>
      <name val="Arial Black"/>
      <family val="2"/>
    </font>
    <font>
      <b/>
      <sz val="12.5"/>
      <color theme="1"/>
      <name val="Arial"/>
      <family val="2"/>
    </font>
    <font>
      <sz val="12.5"/>
      <name val="Arial"/>
      <family val="2"/>
    </font>
    <font>
      <b/>
      <sz val="12"/>
      <color theme="1"/>
      <name val="Arial"/>
      <family val="2"/>
    </font>
    <font>
      <b/>
      <sz val="11.5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CE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  <xf numFmtId="0" fontId="0" fillId="0" borderId="0" xfId="0" applyFill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/>
    <xf numFmtId="0" fontId="0" fillId="5" borderId="0" xfId="0" applyFill="1"/>
    <xf numFmtId="0" fontId="0" fillId="7" borderId="0" xfId="0" applyFill="1"/>
    <xf numFmtId="0" fontId="0" fillId="8" borderId="14" xfId="0" applyFill="1" applyBorder="1"/>
    <xf numFmtId="0" fontId="0" fillId="0" borderId="0" xfId="0" applyFill="1" applyBorder="1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23" fillId="0" borderId="7" xfId="1" applyFont="1" applyBorder="1" applyAlignment="1" applyProtection="1">
      <alignment horizontal="center" vertical="center"/>
      <protection locked="0"/>
    </xf>
    <xf numFmtId="0" fontId="23" fillId="0" borderId="1" xfId="1" applyFont="1" applyBorder="1" applyAlignment="1" applyProtection="1">
      <alignment horizontal="center" vertical="center"/>
      <protection locked="0"/>
    </xf>
    <xf numFmtId="0" fontId="23" fillId="0" borderId="8" xfId="1" applyFont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14" fontId="6" fillId="0" borderId="0" xfId="0" applyNumberFormat="1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0" xfId="1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14" fontId="11" fillId="0" borderId="10" xfId="0" applyNumberFormat="1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wrapText="1"/>
    </xf>
    <xf numFmtId="0" fontId="22" fillId="0" borderId="7" xfId="1" applyFont="1" applyBorder="1" applyAlignment="1" applyProtection="1">
      <alignment horizontal="left" vertical="center"/>
      <protection locked="0"/>
    </xf>
    <xf numFmtId="0" fontId="23" fillId="0" borderId="1" xfId="1" applyFont="1" applyBorder="1" applyAlignment="1" applyProtection="1">
      <alignment horizontal="left" vertical="center"/>
      <protection locked="0"/>
    </xf>
    <xf numFmtId="0" fontId="23" fillId="0" borderId="8" xfId="1" applyFont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CEB9"/>
      <color rgb="FFBEAB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26" Type="http://schemas.openxmlformats.org/officeDocument/2006/relationships/image" Target="../media/image50.png"/><Relationship Id="rId3" Type="http://schemas.openxmlformats.org/officeDocument/2006/relationships/image" Target="../media/image27.png"/><Relationship Id="rId21" Type="http://schemas.openxmlformats.org/officeDocument/2006/relationships/image" Target="../media/image45.png"/><Relationship Id="rId34" Type="http://schemas.openxmlformats.org/officeDocument/2006/relationships/image" Target="../media/image58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5" Type="http://schemas.openxmlformats.org/officeDocument/2006/relationships/image" Target="../media/image49.png"/><Relationship Id="rId33" Type="http://schemas.openxmlformats.org/officeDocument/2006/relationships/image" Target="../media/image57.png"/><Relationship Id="rId2" Type="http://schemas.openxmlformats.org/officeDocument/2006/relationships/image" Target="../media/image26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29" Type="http://schemas.openxmlformats.org/officeDocument/2006/relationships/image" Target="../media/image53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24" Type="http://schemas.openxmlformats.org/officeDocument/2006/relationships/image" Target="../media/image48.png"/><Relationship Id="rId32" Type="http://schemas.openxmlformats.org/officeDocument/2006/relationships/image" Target="../media/image56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23" Type="http://schemas.openxmlformats.org/officeDocument/2006/relationships/image" Target="../media/image47.png"/><Relationship Id="rId28" Type="http://schemas.openxmlformats.org/officeDocument/2006/relationships/image" Target="../media/image52.pn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31" Type="http://schemas.openxmlformats.org/officeDocument/2006/relationships/image" Target="../media/image55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46.png"/><Relationship Id="rId27" Type="http://schemas.openxmlformats.org/officeDocument/2006/relationships/image" Target="../media/image51.png"/><Relationship Id="rId30" Type="http://schemas.openxmlformats.org/officeDocument/2006/relationships/image" Target="../media/image54.png"/><Relationship Id="rId8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4.emf"/><Relationship Id="rId3" Type="http://schemas.openxmlformats.org/officeDocument/2006/relationships/image" Target="../media/image8.emf"/><Relationship Id="rId7" Type="http://schemas.openxmlformats.org/officeDocument/2006/relationships/image" Target="../media/image16.emf"/><Relationship Id="rId12" Type="http://schemas.openxmlformats.org/officeDocument/2006/relationships/image" Target="../media/image5.emf"/><Relationship Id="rId2" Type="http://schemas.openxmlformats.org/officeDocument/2006/relationships/image" Target="../media/image9.emf"/><Relationship Id="rId16" Type="http://schemas.openxmlformats.org/officeDocument/2006/relationships/image" Target="../media/image2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11" Type="http://schemas.openxmlformats.org/officeDocument/2006/relationships/image" Target="../media/image6.emf"/><Relationship Id="rId5" Type="http://schemas.openxmlformats.org/officeDocument/2006/relationships/image" Target="../media/image14.emf"/><Relationship Id="rId15" Type="http://schemas.openxmlformats.org/officeDocument/2006/relationships/image" Target="../media/image20.emf"/><Relationship Id="rId10" Type="http://schemas.openxmlformats.org/officeDocument/2006/relationships/image" Target="../media/image7.emf"/><Relationship Id="rId4" Type="http://schemas.openxmlformats.org/officeDocument/2006/relationships/image" Target="../media/image13.emf"/><Relationship Id="rId9" Type="http://schemas.openxmlformats.org/officeDocument/2006/relationships/image" Target="../media/image11.emf"/><Relationship Id="rId1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47626</xdr:rowOff>
    </xdr:from>
    <xdr:to>
      <xdr:col>9</xdr:col>
      <xdr:colOff>1085850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5949" y="47626"/>
          <a:ext cx="5280026" cy="1190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Behavioral Health</a:t>
          </a:r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 Training Services</a:t>
          </a:r>
        </a:p>
        <a:p>
          <a:r>
            <a:rPr lang="en-US" sz="3000" baseline="0">
              <a:latin typeface="Times New Roman" panose="02020603050405020304" pitchFamily="18" charset="0"/>
              <a:cs typeface="Times New Roman" panose="02020603050405020304" pitchFamily="18" charset="0"/>
            </a:rPr>
            <a:t>Training Center Request Form</a:t>
          </a:r>
        </a:p>
        <a:p>
          <a:endParaRPr lang="en-US" sz="15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750 The City Drive South, Suite 130, Orange,CA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92868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247650</xdr:colOff>
      <xdr:row>0</xdr:row>
      <xdr:rowOff>133348</xdr:rowOff>
    </xdr:from>
    <xdr:to>
      <xdr:col>3</xdr:col>
      <xdr:colOff>800100</xdr:colOff>
      <xdr:row>0</xdr:row>
      <xdr:rowOff>1028700</xdr:rowOff>
    </xdr:to>
    <xdr:pic>
      <xdr:nvPicPr>
        <xdr:cNvPr id="3" name="Picture 2" descr="HCA_Hybrid_Rectangle-color (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3348"/>
          <a:ext cx="4600575" cy="895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38100</xdr:rowOff>
        </xdr:from>
        <xdr:to>
          <xdr:col>2</xdr:col>
          <xdr:colOff>704850</xdr:colOff>
          <xdr:row>30</xdr:row>
          <xdr:rowOff>304800</xdr:rowOff>
        </xdr:to>
        <xdr:sp macro="" textlink="">
          <xdr:nvSpPr>
            <xdr:cNvPr id="1029" name="Check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30</xdr:row>
          <xdr:rowOff>76200</xdr:rowOff>
        </xdr:from>
        <xdr:to>
          <xdr:col>5</xdr:col>
          <xdr:colOff>381000</xdr:colOff>
          <xdr:row>30</xdr:row>
          <xdr:rowOff>285750</xdr:rowOff>
        </xdr:to>
        <xdr:sp macro="" textlink="">
          <xdr:nvSpPr>
            <xdr:cNvPr id="1030" name="CheckBox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32</xdr:row>
          <xdr:rowOff>144780</xdr:rowOff>
        </xdr:from>
        <xdr:to>
          <xdr:col>2</xdr:col>
          <xdr:colOff>647700</xdr:colOff>
          <xdr:row>32</xdr:row>
          <xdr:rowOff>400050</xdr:rowOff>
        </xdr:to>
        <xdr:sp macro="" textlink="">
          <xdr:nvSpPr>
            <xdr:cNvPr id="1036" name="CheckBox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32</xdr:row>
          <xdr:rowOff>201930</xdr:rowOff>
        </xdr:from>
        <xdr:to>
          <xdr:col>8</xdr:col>
          <xdr:colOff>133350</xdr:colOff>
          <xdr:row>32</xdr:row>
          <xdr:rowOff>457200</xdr:rowOff>
        </xdr:to>
        <xdr:sp macro="" textlink="">
          <xdr:nvSpPr>
            <xdr:cNvPr id="1037" name="CheckBox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201930</xdr:colOff>
          <xdr:row>31</xdr:row>
          <xdr:rowOff>114300</xdr:rowOff>
        </xdr:from>
        <xdr:to>
          <xdr:col>5</xdr:col>
          <xdr:colOff>1143000</xdr:colOff>
          <xdr:row>31</xdr:row>
          <xdr:rowOff>369570</xdr:rowOff>
        </xdr:to>
        <xdr:sp macro="" textlink="">
          <xdr:nvSpPr>
            <xdr:cNvPr id="1039" name="CheckBox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76200</xdr:rowOff>
        </xdr:from>
        <xdr:to>
          <xdr:col>9</xdr:col>
          <xdr:colOff>1077798</xdr:colOff>
          <xdr:row>28</xdr:row>
          <xdr:rowOff>2218752</xdr:rowOff>
        </xdr:to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ayoutimage" spid="_x0000_s15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172325" y="7677150"/>
              <a:ext cx="3801948" cy="21425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792480</xdr:colOff>
          <xdr:row>31</xdr:row>
          <xdr:rowOff>68580</xdr:rowOff>
        </xdr:from>
        <xdr:to>
          <xdr:col>5</xdr:col>
          <xdr:colOff>26670</xdr:colOff>
          <xdr:row>31</xdr:row>
          <xdr:rowOff>388620</xdr:rowOff>
        </xdr:to>
        <xdr:sp macro="" textlink="">
          <xdr:nvSpPr>
            <xdr:cNvPr id="1088" name="CheckBox6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31</xdr:row>
          <xdr:rowOff>106680</xdr:rowOff>
        </xdr:from>
        <xdr:to>
          <xdr:col>2</xdr:col>
          <xdr:colOff>685800</xdr:colOff>
          <xdr:row>31</xdr:row>
          <xdr:rowOff>361950</xdr:rowOff>
        </xdr:to>
        <xdr:sp macro="" textlink="">
          <xdr:nvSpPr>
            <xdr:cNvPr id="1090" name="CheckBox5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32</xdr:row>
          <xdr:rowOff>144780</xdr:rowOff>
        </xdr:from>
        <xdr:to>
          <xdr:col>0</xdr:col>
          <xdr:colOff>1390650</xdr:colOff>
          <xdr:row>32</xdr:row>
          <xdr:rowOff>361950</xdr:rowOff>
        </xdr:to>
        <xdr:sp macro="" textlink="">
          <xdr:nvSpPr>
            <xdr:cNvPr id="1091" name="CheckBox4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32</xdr:row>
          <xdr:rowOff>163830</xdr:rowOff>
        </xdr:from>
        <xdr:to>
          <xdr:col>4</xdr:col>
          <xdr:colOff>236220</xdr:colOff>
          <xdr:row>32</xdr:row>
          <xdr:rowOff>407670</xdr:rowOff>
        </xdr:to>
        <xdr:sp macro="" textlink="">
          <xdr:nvSpPr>
            <xdr:cNvPr id="1136" name="CheckBox10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30</xdr:row>
          <xdr:rowOff>38100</xdr:rowOff>
        </xdr:from>
        <xdr:to>
          <xdr:col>3</xdr:col>
          <xdr:colOff>636270</xdr:colOff>
          <xdr:row>30</xdr:row>
          <xdr:rowOff>304800</xdr:rowOff>
        </xdr:to>
        <xdr:sp macro="" textlink="">
          <xdr:nvSpPr>
            <xdr:cNvPr id="1286" name="CheckBox3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32</xdr:row>
          <xdr:rowOff>11430</xdr:rowOff>
        </xdr:from>
        <xdr:to>
          <xdr:col>6</xdr:col>
          <xdr:colOff>381000</xdr:colOff>
          <xdr:row>33</xdr:row>
          <xdr:rowOff>0</xdr:rowOff>
        </xdr:to>
        <xdr:sp macro="" textlink="">
          <xdr:nvSpPr>
            <xdr:cNvPr id="1287" name="CheckBox1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1173480</xdr:colOff>
          <xdr:row>31</xdr:row>
          <xdr:rowOff>95250</xdr:rowOff>
        </xdr:from>
        <xdr:to>
          <xdr:col>7</xdr:col>
          <xdr:colOff>331470</xdr:colOff>
          <xdr:row>31</xdr:row>
          <xdr:rowOff>381000</xdr:rowOff>
        </xdr:to>
        <xdr:sp macro="" textlink="">
          <xdr:nvSpPr>
            <xdr:cNvPr id="1291" name="CheckBox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31</xdr:row>
          <xdr:rowOff>95250</xdr:rowOff>
        </xdr:from>
        <xdr:to>
          <xdr:col>9</xdr:col>
          <xdr:colOff>1131570</xdr:colOff>
          <xdr:row>31</xdr:row>
          <xdr:rowOff>388620</xdr:rowOff>
        </xdr:to>
        <xdr:sp macro="" textlink="">
          <xdr:nvSpPr>
            <xdr:cNvPr id="1292" name="CheckBox12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28</xdr:row>
          <xdr:rowOff>95250</xdr:rowOff>
        </xdr:from>
        <xdr:to>
          <xdr:col>3</xdr:col>
          <xdr:colOff>829449</xdr:colOff>
          <xdr:row>28</xdr:row>
          <xdr:rowOff>2105024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oomCapacity" spid="_x0000_s1552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841500" y="9137650"/>
              <a:ext cx="3039249" cy="200977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32</xdr:row>
          <xdr:rowOff>38100</xdr:rowOff>
        </xdr:from>
        <xdr:to>
          <xdr:col>9</xdr:col>
          <xdr:colOff>971550</xdr:colOff>
          <xdr:row>32</xdr:row>
          <xdr:rowOff>476250</xdr:rowOff>
        </xdr:to>
        <xdr:sp macro="" textlink="">
          <xdr:nvSpPr>
            <xdr:cNvPr id="1419" name="CheckBox14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20</xdr:row>
      <xdr:rowOff>230096</xdr:rowOff>
    </xdr:from>
    <xdr:to>
      <xdr:col>1</xdr:col>
      <xdr:colOff>3333750</xdr:colOff>
      <xdr:row>20</xdr:row>
      <xdr:rowOff>2404593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4" y="20442146"/>
          <a:ext cx="3124201" cy="217449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201930</xdr:colOff>
          <xdr:row>37</xdr:row>
          <xdr:rowOff>76200</xdr:rowOff>
        </xdr:from>
        <xdr:to>
          <xdr:col>3</xdr:col>
          <xdr:colOff>1866900</xdr:colOff>
          <xdr:row>37</xdr:row>
          <xdr:rowOff>1059180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392430</xdr:colOff>
          <xdr:row>39</xdr:row>
          <xdr:rowOff>114300</xdr:rowOff>
        </xdr:from>
        <xdr:to>
          <xdr:col>3</xdr:col>
          <xdr:colOff>1714500</xdr:colOff>
          <xdr:row>39</xdr:row>
          <xdr:rowOff>1447800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38</xdr:row>
          <xdr:rowOff>133350</xdr:rowOff>
        </xdr:from>
        <xdr:to>
          <xdr:col>3</xdr:col>
          <xdr:colOff>1687830</xdr:colOff>
          <xdr:row>38</xdr:row>
          <xdr:rowOff>1638300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571501</xdr:colOff>
      <xdr:row>41</xdr:row>
      <xdr:rowOff>771525</xdr:rowOff>
    </xdr:from>
    <xdr:to>
      <xdr:col>3</xdr:col>
      <xdr:colOff>1459007</xdr:colOff>
      <xdr:row>41</xdr:row>
      <xdr:rowOff>1685925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14335125"/>
          <a:ext cx="88750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37</xdr:row>
      <xdr:rowOff>66675</xdr:rowOff>
    </xdr:from>
    <xdr:to>
      <xdr:col>1</xdr:col>
      <xdr:colOff>3476625</xdr:colOff>
      <xdr:row>37</xdr:row>
      <xdr:rowOff>1830998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" y="3495675"/>
          <a:ext cx="3276600" cy="1764323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38</xdr:row>
      <xdr:rowOff>104776</xdr:rowOff>
    </xdr:from>
    <xdr:to>
      <xdr:col>1</xdr:col>
      <xdr:colOff>3267076</xdr:colOff>
      <xdr:row>38</xdr:row>
      <xdr:rowOff>2452506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1" y="5429251"/>
          <a:ext cx="2876550" cy="234773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39</xdr:row>
      <xdr:rowOff>85724</xdr:rowOff>
    </xdr:from>
    <xdr:to>
      <xdr:col>1</xdr:col>
      <xdr:colOff>3333750</xdr:colOff>
      <xdr:row>39</xdr:row>
      <xdr:rowOff>2402265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9800" y="8582024"/>
          <a:ext cx="3114675" cy="2316541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44</xdr:row>
      <xdr:rowOff>180975</xdr:rowOff>
    </xdr:from>
    <xdr:to>
      <xdr:col>1</xdr:col>
      <xdr:colOff>2981325</xdr:colOff>
      <xdr:row>44</xdr:row>
      <xdr:rowOff>2338574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3175" y="21345525"/>
          <a:ext cx="2428875" cy="215759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42</xdr:row>
      <xdr:rowOff>352425</xdr:rowOff>
    </xdr:from>
    <xdr:to>
      <xdr:col>1</xdr:col>
      <xdr:colOff>3539992</xdr:colOff>
      <xdr:row>42</xdr:row>
      <xdr:rowOff>2266950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71701" y="16449675"/>
          <a:ext cx="3359016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87391</xdr:colOff>
      <xdr:row>43</xdr:row>
      <xdr:rowOff>361949</xdr:rowOff>
    </xdr:from>
    <xdr:to>
      <xdr:col>1</xdr:col>
      <xdr:colOff>3592785</xdr:colOff>
      <xdr:row>43</xdr:row>
      <xdr:rowOff>2085974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78116" y="18992849"/>
          <a:ext cx="3505394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45</xdr:row>
      <xdr:rowOff>142874</xdr:rowOff>
    </xdr:from>
    <xdr:to>
      <xdr:col>1</xdr:col>
      <xdr:colOff>3248025</xdr:colOff>
      <xdr:row>45</xdr:row>
      <xdr:rowOff>2404887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62200" y="23841074"/>
          <a:ext cx="2876550" cy="2262013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46</xdr:row>
      <xdr:rowOff>114300</xdr:rowOff>
    </xdr:from>
    <xdr:to>
      <xdr:col>1</xdr:col>
      <xdr:colOff>3095625</xdr:colOff>
      <xdr:row>46</xdr:row>
      <xdr:rowOff>2465742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14600" y="26346150"/>
          <a:ext cx="2571750" cy="2351442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40</xdr:row>
      <xdr:rowOff>76200</xdr:rowOff>
    </xdr:from>
    <xdr:to>
      <xdr:col>1</xdr:col>
      <xdr:colOff>2790825</xdr:colOff>
      <xdr:row>40</xdr:row>
      <xdr:rowOff>2449794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0" y="11106150"/>
          <a:ext cx="1924050" cy="2373594"/>
        </a:xfrm>
        <a:prstGeom prst="rect">
          <a:avLst/>
        </a:prstGeom>
      </xdr:spPr>
    </xdr:pic>
    <xdr:clientData/>
  </xdr:twoCellAnchor>
  <xdr:twoCellAnchor editAs="oneCell">
    <xdr:from>
      <xdr:col>1</xdr:col>
      <xdr:colOff>37459</xdr:colOff>
      <xdr:row>41</xdr:row>
      <xdr:rowOff>462765</xdr:rowOff>
    </xdr:from>
    <xdr:to>
      <xdr:col>1</xdr:col>
      <xdr:colOff>3590706</xdr:colOff>
      <xdr:row>41</xdr:row>
      <xdr:rowOff>1905000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28184" y="14026365"/>
          <a:ext cx="3553247" cy="144223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47</xdr:row>
      <xdr:rowOff>57150</xdr:rowOff>
    </xdr:from>
    <xdr:to>
      <xdr:col>1</xdr:col>
      <xdr:colOff>2781301</xdr:colOff>
      <xdr:row>47</xdr:row>
      <xdr:rowOff>2496408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47976" y="28822650"/>
          <a:ext cx="1924050" cy="243925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13</xdr:row>
      <xdr:rowOff>221912</xdr:rowOff>
    </xdr:from>
    <xdr:to>
      <xdr:col>1</xdr:col>
      <xdr:colOff>3381375</xdr:colOff>
      <xdr:row>13</xdr:row>
      <xdr:rowOff>2403037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38375" y="2698412"/>
          <a:ext cx="3133725" cy="21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</xdr:row>
      <xdr:rowOff>195496</xdr:rowOff>
    </xdr:from>
    <xdr:to>
      <xdr:col>1</xdr:col>
      <xdr:colOff>3390900</xdr:colOff>
      <xdr:row>14</xdr:row>
      <xdr:rowOff>2431262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09800" y="5205646"/>
          <a:ext cx="3171825" cy="223576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15</xdr:row>
      <xdr:rowOff>199496</xdr:rowOff>
    </xdr:from>
    <xdr:to>
      <xdr:col>1</xdr:col>
      <xdr:colOff>3400425</xdr:colOff>
      <xdr:row>15</xdr:row>
      <xdr:rowOff>2440803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43125" y="7743296"/>
          <a:ext cx="3248025" cy="2241307"/>
        </a:xfrm>
        <a:prstGeom prst="rect">
          <a:avLst/>
        </a:prstGeom>
      </xdr:spPr>
    </xdr:pic>
    <xdr:clientData/>
  </xdr:twoCellAnchor>
  <xdr:twoCellAnchor editAs="oneCell">
    <xdr:from>
      <xdr:col>1</xdr:col>
      <xdr:colOff>272303</xdr:colOff>
      <xdr:row>16</xdr:row>
      <xdr:rowOff>247649</xdr:rowOff>
    </xdr:from>
    <xdr:to>
      <xdr:col>1</xdr:col>
      <xdr:colOff>3394449</xdr:colOff>
      <xdr:row>16</xdr:row>
      <xdr:rowOff>2428874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63028" y="10325099"/>
          <a:ext cx="3122146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17</xdr:row>
      <xdr:rowOff>245168</xdr:rowOff>
    </xdr:from>
    <xdr:to>
      <xdr:col>1</xdr:col>
      <xdr:colOff>3381375</xdr:colOff>
      <xdr:row>17</xdr:row>
      <xdr:rowOff>2444875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00275" y="12856268"/>
          <a:ext cx="3171825" cy="219970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18</xdr:row>
      <xdr:rowOff>229334</xdr:rowOff>
    </xdr:from>
    <xdr:to>
      <xdr:col>1</xdr:col>
      <xdr:colOff>3371850</xdr:colOff>
      <xdr:row>18</xdr:row>
      <xdr:rowOff>2434180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28850" y="15374084"/>
          <a:ext cx="3133725" cy="220484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19</xdr:row>
      <xdr:rowOff>191813</xdr:rowOff>
    </xdr:from>
    <xdr:to>
      <xdr:col>1</xdr:col>
      <xdr:colOff>3498870</xdr:colOff>
      <xdr:row>19</xdr:row>
      <xdr:rowOff>2505074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43125" y="17870213"/>
          <a:ext cx="3346470" cy="2313261"/>
        </a:xfrm>
        <a:prstGeom prst="rect">
          <a:avLst/>
        </a:prstGeom>
      </xdr:spPr>
    </xdr:pic>
    <xdr:clientData/>
  </xdr:twoCellAnchor>
  <xdr:twoCellAnchor editAs="oneCell">
    <xdr:from>
      <xdr:col>1</xdr:col>
      <xdr:colOff>86420</xdr:colOff>
      <xdr:row>21</xdr:row>
      <xdr:rowOff>180975</xdr:rowOff>
    </xdr:from>
    <xdr:to>
      <xdr:col>1</xdr:col>
      <xdr:colOff>3409331</xdr:colOff>
      <xdr:row>21</xdr:row>
      <xdr:rowOff>2486025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77145" y="22926675"/>
          <a:ext cx="3322911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22</xdr:row>
      <xdr:rowOff>180974</xdr:rowOff>
    </xdr:from>
    <xdr:to>
      <xdr:col>1</xdr:col>
      <xdr:colOff>3449371</xdr:colOff>
      <xdr:row>22</xdr:row>
      <xdr:rowOff>2503807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95500" y="25460324"/>
          <a:ext cx="3344596" cy="2322833"/>
        </a:xfrm>
        <a:prstGeom prst="rect">
          <a:avLst/>
        </a:prstGeom>
      </xdr:spPr>
    </xdr:pic>
    <xdr:clientData/>
  </xdr:twoCellAnchor>
  <xdr:twoCellAnchor editAs="oneCell">
    <xdr:from>
      <xdr:col>1</xdr:col>
      <xdr:colOff>49124</xdr:colOff>
      <xdr:row>23</xdr:row>
      <xdr:rowOff>361950</xdr:rowOff>
    </xdr:from>
    <xdr:to>
      <xdr:col>1</xdr:col>
      <xdr:colOff>3541194</xdr:colOff>
      <xdr:row>23</xdr:row>
      <xdr:rowOff>2276475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39849" y="28174950"/>
          <a:ext cx="3492070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32</xdr:row>
      <xdr:rowOff>348325</xdr:rowOff>
    </xdr:from>
    <xdr:to>
      <xdr:col>1</xdr:col>
      <xdr:colOff>3607692</xdr:colOff>
      <xdr:row>32</xdr:row>
      <xdr:rowOff>2314574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9301" y="50964175"/>
          <a:ext cx="3579116" cy="19662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</xdr:row>
      <xdr:rowOff>353990</xdr:rowOff>
    </xdr:from>
    <xdr:to>
      <xdr:col>1</xdr:col>
      <xdr:colOff>3550235</xdr:colOff>
      <xdr:row>33</xdr:row>
      <xdr:rowOff>2257425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47875" y="53503490"/>
          <a:ext cx="3493085" cy="190343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27</xdr:row>
      <xdr:rowOff>423112</xdr:rowOff>
    </xdr:from>
    <xdr:to>
      <xdr:col>1</xdr:col>
      <xdr:colOff>3572750</xdr:colOff>
      <xdr:row>27</xdr:row>
      <xdr:rowOff>2333625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57401" y="38370712"/>
          <a:ext cx="3506074" cy="191051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25</xdr:row>
      <xdr:rowOff>362400</xdr:rowOff>
    </xdr:from>
    <xdr:to>
      <xdr:col>1</xdr:col>
      <xdr:colOff>3570251</xdr:colOff>
      <xdr:row>25</xdr:row>
      <xdr:rowOff>2276475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47876" y="33242700"/>
          <a:ext cx="3513100" cy="19140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24</xdr:row>
      <xdr:rowOff>403269</xdr:rowOff>
    </xdr:from>
    <xdr:to>
      <xdr:col>1</xdr:col>
      <xdr:colOff>3586601</xdr:colOff>
      <xdr:row>24</xdr:row>
      <xdr:rowOff>2333625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47876" y="30749919"/>
          <a:ext cx="3529450" cy="193035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392623</xdr:rowOff>
    </xdr:from>
    <xdr:to>
      <xdr:col>1</xdr:col>
      <xdr:colOff>3600895</xdr:colOff>
      <xdr:row>26</xdr:row>
      <xdr:rowOff>2295525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47875" y="35806573"/>
          <a:ext cx="3543745" cy="190290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28</xdr:row>
      <xdr:rowOff>413788</xdr:rowOff>
    </xdr:from>
    <xdr:to>
      <xdr:col>1</xdr:col>
      <xdr:colOff>3560621</xdr:colOff>
      <xdr:row>28</xdr:row>
      <xdr:rowOff>2314575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47876" y="40895038"/>
          <a:ext cx="3503470" cy="190078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29</xdr:row>
      <xdr:rowOff>395252</xdr:rowOff>
    </xdr:from>
    <xdr:to>
      <xdr:col>1</xdr:col>
      <xdr:colOff>3569589</xdr:colOff>
      <xdr:row>29</xdr:row>
      <xdr:rowOff>2314576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57400" y="43410152"/>
          <a:ext cx="3502914" cy="19193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354977</xdr:rowOff>
    </xdr:from>
    <xdr:to>
      <xdr:col>1</xdr:col>
      <xdr:colOff>3554769</xdr:colOff>
      <xdr:row>30</xdr:row>
      <xdr:rowOff>2266951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00250" y="45903527"/>
          <a:ext cx="3545244" cy="19119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31</xdr:row>
      <xdr:rowOff>351303</xdr:rowOff>
    </xdr:from>
    <xdr:to>
      <xdr:col>1</xdr:col>
      <xdr:colOff>3581399</xdr:colOff>
      <xdr:row>31</xdr:row>
      <xdr:rowOff>2283952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57399" y="48433503"/>
          <a:ext cx="3514725" cy="1932649"/>
        </a:xfrm>
        <a:prstGeom prst="rect">
          <a:avLst/>
        </a:prstGeom>
      </xdr:spPr>
    </xdr:pic>
    <xdr:clientData/>
  </xdr:twoCellAnchor>
  <xdr:twoCellAnchor editAs="oneCell">
    <xdr:from>
      <xdr:col>1</xdr:col>
      <xdr:colOff>62105</xdr:colOff>
      <xdr:row>34</xdr:row>
      <xdr:rowOff>381001</xdr:rowOff>
    </xdr:from>
    <xdr:to>
      <xdr:col>1</xdr:col>
      <xdr:colOff>3564710</xdr:colOff>
      <xdr:row>34</xdr:row>
      <xdr:rowOff>2305051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52830" y="56064151"/>
          <a:ext cx="3502605" cy="1924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control" Target="../activeX/activeX5.xml"/><Relationship Id="rId18" Type="http://schemas.openxmlformats.org/officeDocument/2006/relationships/image" Target="../media/image9.emf"/><Relationship Id="rId26" Type="http://schemas.openxmlformats.org/officeDocument/2006/relationships/image" Target="../media/image13.emf"/><Relationship Id="rId3" Type="http://schemas.openxmlformats.org/officeDocument/2006/relationships/drawing" Target="../drawings/drawing1.xml"/><Relationship Id="rId21" Type="http://schemas.openxmlformats.org/officeDocument/2006/relationships/control" Target="../activeX/activeX9.xml"/><Relationship Id="rId7" Type="http://schemas.openxmlformats.org/officeDocument/2006/relationships/control" Target="../activeX/activeX2.xml"/><Relationship Id="rId12" Type="http://schemas.openxmlformats.org/officeDocument/2006/relationships/image" Target="../media/image6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2" Type="http://schemas.openxmlformats.org/officeDocument/2006/relationships/printerSettings" Target="../printerSettings/printerSettings1.bin"/><Relationship Id="rId16" Type="http://schemas.openxmlformats.org/officeDocument/2006/relationships/image" Target="../media/image8.emf"/><Relationship Id="rId20" Type="http://schemas.openxmlformats.org/officeDocument/2006/relationships/image" Target="../media/image10.emf"/><Relationship Id="rId29" Type="http://schemas.openxmlformats.org/officeDocument/2006/relationships/control" Target="../activeX/activeX13.xml"/><Relationship Id="rId1" Type="http://schemas.openxmlformats.org/officeDocument/2006/relationships/hyperlink" Target="mailto:BHTCReservations@ochca.com" TargetMode="External"/><Relationship Id="rId6" Type="http://schemas.openxmlformats.org/officeDocument/2006/relationships/image" Target="../media/image3.emf"/><Relationship Id="rId11" Type="http://schemas.openxmlformats.org/officeDocument/2006/relationships/control" Target="../activeX/activeX4.xml"/><Relationship Id="rId24" Type="http://schemas.openxmlformats.org/officeDocument/2006/relationships/image" Target="../media/image12.emf"/><Relationship Id="rId32" Type="http://schemas.openxmlformats.org/officeDocument/2006/relationships/image" Target="../media/image16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4.emf"/><Relationship Id="rId10" Type="http://schemas.openxmlformats.org/officeDocument/2006/relationships/image" Target="../media/image5.emf"/><Relationship Id="rId19" Type="http://schemas.openxmlformats.org/officeDocument/2006/relationships/control" Target="../activeX/activeX8.xml"/><Relationship Id="rId31" Type="http://schemas.openxmlformats.org/officeDocument/2006/relationships/control" Target="../activeX/activeX14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7.emf"/><Relationship Id="rId22" Type="http://schemas.openxmlformats.org/officeDocument/2006/relationships/image" Target="../media/image11.emf"/><Relationship Id="rId27" Type="http://schemas.openxmlformats.org/officeDocument/2006/relationships/control" Target="../activeX/activeX12.xml"/><Relationship Id="rId30" Type="http://schemas.openxmlformats.org/officeDocument/2006/relationships/image" Target="../media/image15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2.png"/><Relationship Id="rId4" Type="http://schemas.openxmlformats.org/officeDocument/2006/relationships/oleObject" Target="../embeddings/oleObject1.bin"/><Relationship Id="rId9" Type="http://schemas.openxmlformats.org/officeDocument/2006/relationships/image" Target="../media/image24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3"/>
  <sheetViews>
    <sheetView tabSelected="1" showWhiteSpace="0" view="pageLayout" topLeftCell="A18" zoomScaleNormal="50" zoomScaleSheetLayoutView="90" workbookViewId="0">
      <selection activeCell="A18" sqref="A18:J18"/>
    </sheetView>
  </sheetViews>
  <sheetFormatPr defaultColWidth="0" defaultRowHeight="14.4" zeroHeight="1" x14ac:dyDescent="0.55000000000000004"/>
  <cols>
    <col min="1" max="1" width="24.68359375" customWidth="1"/>
    <col min="2" max="2" width="12" customWidth="1"/>
    <col min="3" max="3" width="19.83984375" customWidth="1"/>
    <col min="4" max="4" width="12.83984375" bestFit="1" customWidth="1"/>
    <col min="5" max="5" width="8.68359375" customWidth="1"/>
    <col min="6" max="6" width="19.41796875" style="4" customWidth="1"/>
    <col min="7" max="7" width="16.83984375" customWidth="1"/>
    <col min="8" max="8" width="12" customWidth="1"/>
    <col min="9" max="9" width="11.41796875" customWidth="1"/>
    <col min="10" max="10" width="17.41796875" customWidth="1"/>
    <col min="11" max="11" width="9.15625" hidden="1" customWidth="1"/>
    <col min="12" max="16383" width="9.15625" hidden="1"/>
    <col min="16384" max="16384" width="9.15625" hidden="1" customWidth="1"/>
  </cols>
  <sheetData>
    <row r="1" spans="1:13" ht="97.5" customHeight="1" x14ac:dyDescent="0.55000000000000004">
      <c r="A1" s="27"/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</row>
    <row r="2" spans="1:13" s="20" customFormat="1" ht="23.25" customHeight="1" x14ac:dyDescent="0.55000000000000004">
      <c r="A2" s="111" t="s">
        <v>16</v>
      </c>
      <c r="B2" s="110" t="s">
        <v>111</v>
      </c>
      <c r="C2" s="110"/>
      <c r="D2" s="110"/>
      <c r="E2" s="110"/>
      <c r="F2" s="101" t="s">
        <v>17</v>
      </c>
      <c r="G2" s="101"/>
      <c r="H2" s="101"/>
      <c r="I2" s="101"/>
      <c r="J2" s="102"/>
    </row>
    <row r="3" spans="1:13" ht="29.25" customHeight="1" x14ac:dyDescent="0.55000000000000004">
      <c r="A3" s="19" t="s">
        <v>84</v>
      </c>
      <c r="B3" s="103"/>
      <c r="C3" s="103"/>
      <c r="D3" s="104" t="s">
        <v>85</v>
      </c>
      <c r="E3" s="104"/>
      <c r="F3" s="104"/>
      <c r="G3" s="104"/>
      <c r="H3" s="104"/>
      <c r="I3" s="104"/>
      <c r="J3" s="104"/>
    </row>
    <row r="4" spans="1:13" s="6" customFormat="1" ht="20.100000000000001" customHeight="1" x14ac:dyDescent="0.7">
      <c r="A4" s="95" t="s">
        <v>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s="7" customFormat="1" ht="15" customHeight="1" x14ac:dyDescent="0.6">
      <c r="A5" s="35" t="s">
        <v>68</v>
      </c>
      <c r="B5" s="36"/>
      <c r="C5" s="37"/>
      <c r="D5" s="35" t="s">
        <v>2</v>
      </c>
      <c r="E5" s="36"/>
      <c r="F5" s="37"/>
      <c r="G5" s="35" t="s">
        <v>1</v>
      </c>
      <c r="H5" s="36"/>
      <c r="I5" s="36"/>
      <c r="J5" s="37"/>
    </row>
    <row r="6" spans="1:13" s="8" customFormat="1" ht="25" customHeight="1" x14ac:dyDescent="0.55000000000000004">
      <c r="A6" s="29"/>
      <c r="B6" s="30"/>
      <c r="C6" s="31"/>
      <c r="D6" s="32"/>
      <c r="E6" s="33"/>
      <c r="F6" s="34"/>
      <c r="G6" s="32"/>
      <c r="H6" s="33"/>
      <c r="I6" s="33"/>
      <c r="J6" s="34"/>
    </row>
    <row r="7" spans="1:13" s="7" customFormat="1" ht="15" customHeight="1" x14ac:dyDescent="0.6">
      <c r="A7" s="35" t="s">
        <v>69</v>
      </c>
      <c r="B7" s="36"/>
      <c r="C7" s="36"/>
      <c r="D7" s="36"/>
      <c r="E7" s="36"/>
      <c r="F7" s="35" t="s">
        <v>77</v>
      </c>
      <c r="G7" s="37"/>
      <c r="H7" s="35" t="s">
        <v>75</v>
      </c>
      <c r="I7" s="36"/>
      <c r="J7" s="37"/>
    </row>
    <row r="8" spans="1:13" s="8" customFormat="1" ht="25" customHeight="1" x14ac:dyDescent="0.55000000000000004">
      <c r="A8" s="74"/>
      <c r="B8" s="75"/>
      <c r="C8" s="75"/>
      <c r="D8" s="75"/>
      <c r="E8" s="75"/>
      <c r="F8" s="55"/>
      <c r="G8" s="57"/>
      <c r="H8" s="29"/>
      <c r="I8" s="30"/>
      <c r="J8" s="31"/>
    </row>
    <row r="9" spans="1:13" s="7" customFormat="1" ht="15" customHeight="1" x14ac:dyDescent="0.6">
      <c r="A9" s="35" t="s">
        <v>70</v>
      </c>
      <c r="B9" s="36"/>
      <c r="C9" s="36"/>
      <c r="D9" s="36"/>
      <c r="E9" s="37"/>
      <c r="F9" s="35" t="s">
        <v>71</v>
      </c>
      <c r="G9" s="36"/>
      <c r="H9" s="36"/>
      <c r="I9" s="36"/>
      <c r="J9" s="37"/>
    </row>
    <row r="10" spans="1:13" s="8" customFormat="1" ht="25" customHeight="1" x14ac:dyDescent="0.55000000000000004">
      <c r="A10" s="38"/>
      <c r="B10" s="39"/>
      <c r="C10" s="39"/>
      <c r="D10" s="39"/>
      <c r="E10" s="40"/>
      <c r="F10" s="105"/>
      <c r="G10" s="106"/>
      <c r="H10" s="106"/>
      <c r="I10" s="106"/>
      <c r="J10" s="107"/>
    </row>
    <row r="11" spans="1:13" s="6" customFormat="1" ht="20.100000000000001" customHeight="1" x14ac:dyDescent="0.7">
      <c r="A11" s="54" t="s">
        <v>73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3" s="21" customFormat="1" ht="15" customHeight="1" x14ac:dyDescent="0.6">
      <c r="A12" s="35" t="s">
        <v>74</v>
      </c>
      <c r="B12" s="36"/>
      <c r="C12" s="37"/>
      <c r="D12" s="35" t="s">
        <v>24</v>
      </c>
      <c r="E12" s="36"/>
      <c r="F12" s="36"/>
      <c r="G12" s="37"/>
      <c r="H12" s="35" t="s">
        <v>75</v>
      </c>
      <c r="I12" s="36"/>
      <c r="J12" s="37"/>
    </row>
    <row r="13" spans="1:13" s="21" customFormat="1" ht="25" customHeight="1" x14ac:dyDescent="0.6">
      <c r="A13" s="38"/>
      <c r="B13" s="39"/>
      <c r="C13" s="40"/>
      <c r="D13" s="38"/>
      <c r="E13" s="39"/>
      <c r="F13" s="39"/>
      <c r="G13" s="40"/>
      <c r="H13" s="55"/>
      <c r="I13" s="56"/>
      <c r="J13" s="57"/>
    </row>
    <row r="14" spans="1:13" s="6" customFormat="1" ht="20.100000000000001" customHeight="1" x14ac:dyDescent="0.7">
      <c r="A14" s="54" t="s">
        <v>72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3" s="21" customFormat="1" ht="15" customHeight="1" x14ac:dyDescent="0.6">
      <c r="A15" s="35" t="s">
        <v>74</v>
      </c>
      <c r="B15" s="36"/>
      <c r="C15" s="37"/>
      <c r="D15" s="35" t="s">
        <v>24</v>
      </c>
      <c r="E15" s="36"/>
      <c r="F15" s="36"/>
      <c r="G15" s="37"/>
      <c r="H15" s="35" t="s">
        <v>76</v>
      </c>
      <c r="I15" s="36"/>
      <c r="J15" s="37"/>
    </row>
    <row r="16" spans="1:13" s="21" customFormat="1" ht="25" customHeight="1" x14ac:dyDescent="0.6">
      <c r="A16" s="38"/>
      <c r="B16" s="39"/>
      <c r="C16" s="40"/>
      <c r="D16" s="38"/>
      <c r="E16" s="39"/>
      <c r="F16" s="39"/>
      <c r="G16" s="40"/>
      <c r="H16" s="55"/>
      <c r="I16" s="56"/>
      <c r="J16" s="57"/>
    </row>
    <row r="17" spans="1:10" s="6" customFormat="1" ht="20.100000000000001" customHeight="1" x14ac:dyDescent="0.7">
      <c r="A17" s="54" t="s">
        <v>3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s="7" customFormat="1" ht="15" customHeight="1" x14ac:dyDescent="0.6">
      <c r="A18" s="43" t="s">
        <v>4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s="8" customFormat="1" ht="25" customHeight="1" x14ac:dyDescent="0.55000000000000004">
      <c r="A19" s="51"/>
      <c r="B19" s="52"/>
      <c r="C19" s="52"/>
      <c r="D19" s="52"/>
      <c r="E19" s="52"/>
      <c r="F19" s="52"/>
      <c r="G19" s="52"/>
      <c r="H19" s="52"/>
      <c r="I19" s="52"/>
      <c r="J19" s="53"/>
    </row>
    <row r="20" spans="1:10" s="8" customFormat="1" ht="15" customHeight="1" x14ac:dyDescent="0.55000000000000004">
      <c r="A20" s="43" t="s">
        <v>5</v>
      </c>
      <c r="B20" s="44"/>
      <c r="C20" s="44"/>
      <c r="D20" s="45"/>
      <c r="E20" s="66" t="s">
        <v>43</v>
      </c>
      <c r="F20" s="67"/>
      <c r="G20" s="71" t="s">
        <v>34</v>
      </c>
      <c r="H20" s="73"/>
      <c r="I20" s="71" t="s">
        <v>35</v>
      </c>
      <c r="J20" s="73"/>
    </row>
    <row r="21" spans="1:10" s="8" customFormat="1" ht="25" customHeight="1" x14ac:dyDescent="0.55000000000000004">
      <c r="A21" s="61"/>
      <c r="B21" s="62"/>
      <c r="C21" s="62"/>
      <c r="D21" s="63"/>
      <c r="E21" s="49"/>
      <c r="F21" s="50"/>
      <c r="G21" s="68"/>
      <c r="H21" s="65"/>
      <c r="I21" s="68"/>
      <c r="J21" s="65"/>
    </row>
    <row r="22" spans="1:10" s="7" customFormat="1" ht="30" customHeight="1" x14ac:dyDescent="0.6">
      <c r="A22" s="69" t="s">
        <v>6</v>
      </c>
      <c r="B22" s="70"/>
      <c r="C22" s="66" t="s">
        <v>67</v>
      </c>
      <c r="D22" s="67"/>
      <c r="E22" s="71" t="s">
        <v>44</v>
      </c>
      <c r="F22" s="72"/>
      <c r="G22" s="73"/>
      <c r="H22" s="41" t="s">
        <v>52</v>
      </c>
      <c r="I22" s="41"/>
      <c r="J22" s="42"/>
    </row>
    <row r="23" spans="1:10" s="8" customFormat="1" ht="25" customHeight="1" x14ac:dyDescent="0.55000000000000004">
      <c r="A23" s="51"/>
      <c r="B23" s="53"/>
      <c r="C23" s="68"/>
      <c r="D23" s="65"/>
      <c r="E23" s="58" t="s">
        <v>65</v>
      </c>
      <c r="F23" s="59"/>
      <c r="G23" s="60"/>
      <c r="H23" s="64"/>
      <c r="I23" s="64"/>
      <c r="J23" s="65"/>
    </row>
    <row r="24" spans="1:10" s="7" customFormat="1" ht="15" customHeight="1" x14ac:dyDescent="0.6">
      <c r="A24" s="71" t="s">
        <v>46</v>
      </c>
      <c r="B24" s="108"/>
      <c r="C24" s="109"/>
      <c r="D24" s="76" t="s">
        <v>51</v>
      </c>
      <c r="E24" s="77"/>
      <c r="F24" s="77"/>
      <c r="G24" s="77"/>
      <c r="H24" s="77"/>
      <c r="I24" s="77"/>
      <c r="J24" s="78"/>
    </row>
    <row r="25" spans="1:10" s="8" customFormat="1" ht="25" customHeight="1" x14ac:dyDescent="0.55000000000000004">
      <c r="A25" s="58" t="s">
        <v>65</v>
      </c>
      <c r="B25" s="59"/>
      <c r="C25" s="60"/>
      <c r="D25" s="79"/>
      <c r="E25" s="80"/>
      <c r="F25" s="80"/>
      <c r="G25" s="80"/>
      <c r="H25" s="80"/>
      <c r="I25" s="80"/>
      <c r="J25" s="81"/>
    </row>
    <row r="26" spans="1:10" s="6" customFormat="1" ht="20.100000000000001" customHeight="1" x14ac:dyDescent="0.7">
      <c r="A26" s="54" t="s">
        <v>7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0" s="8" customFormat="1" ht="25" customHeight="1" x14ac:dyDescent="0.55000000000000004">
      <c r="A27" s="18" t="s">
        <v>8</v>
      </c>
      <c r="B27" s="82" t="s">
        <v>63</v>
      </c>
      <c r="C27" s="82"/>
      <c r="D27" s="83"/>
      <c r="E27" s="90" t="s">
        <v>14</v>
      </c>
      <c r="F27" s="91"/>
      <c r="G27" s="82" t="s">
        <v>64</v>
      </c>
      <c r="H27" s="82"/>
      <c r="I27" s="82"/>
      <c r="J27" s="83"/>
    </row>
    <row r="28" spans="1:10" s="8" customFormat="1" ht="42.75" customHeight="1" x14ac:dyDescent="0.55000000000000004">
      <c r="A28" s="46" t="s">
        <v>66</v>
      </c>
      <c r="B28" s="47"/>
      <c r="C28" s="47"/>
      <c r="D28" s="48"/>
      <c r="E28" s="98" t="s">
        <v>50</v>
      </c>
      <c r="F28" s="99"/>
      <c r="G28" s="99"/>
      <c r="H28" s="99"/>
      <c r="I28" s="99"/>
      <c r="J28" s="100"/>
    </row>
    <row r="29" spans="1:10" ht="180.75" customHeight="1" x14ac:dyDescent="0.55000000000000004">
      <c r="A29" s="17">
        <f>VLOOKUP($B$27,Sheet2!$A$13:$B$35,2,FALSE)</f>
        <v>0</v>
      </c>
      <c r="B29" s="86"/>
      <c r="C29" s="86"/>
      <c r="D29" s="87"/>
      <c r="E29" s="88"/>
      <c r="F29" s="89"/>
      <c r="G29" s="93"/>
      <c r="H29" s="93"/>
      <c r="I29" s="93"/>
      <c r="J29" s="94"/>
    </row>
    <row r="30" spans="1:10" s="6" customFormat="1" ht="20.100000000000001" customHeight="1" x14ac:dyDescent="0.7">
      <c r="A30" s="95" t="s">
        <v>15</v>
      </c>
      <c r="B30" s="95"/>
      <c r="C30" s="95"/>
      <c r="D30" s="95"/>
      <c r="E30" s="95"/>
      <c r="F30" s="95"/>
      <c r="G30" s="95"/>
      <c r="H30" s="95"/>
      <c r="I30" s="95"/>
      <c r="J30" s="95"/>
    </row>
    <row r="31" spans="1:10" ht="25" customHeight="1" x14ac:dyDescent="0.55000000000000004">
      <c r="A31" s="92" t="s">
        <v>13</v>
      </c>
      <c r="B31" s="92"/>
      <c r="C31" s="92"/>
      <c r="D31" s="92"/>
      <c r="E31" s="92"/>
      <c r="F31" s="92"/>
      <c r="G31" s="92"/>
      <c r="H31" s="92"/>
      <c r="I31" s="92"/>
      <c r="J31" s="92" t="b">
        <v>0</v>
      </c>
    </row>
    <row r="32" spans="1:10" ht="35.1" customHeight="1" x14ac:dyDescent="0.55000000000000004">
      <c r="A32" s="85" t="s">
        <v>18</v>
      </c>
      <c r="B32" s="85"/>
      <c r="C32" s="85"/>
      <c r="D32" s="85"/>
      <c r="E32" s="85"/>
      <c r="F32" s="85"/>
      <c r="G32" s="85"/>
      <c r="H32" s="85"/>
      <c r="I32" s="85"/>
      <c r="J32" s="85"/>
    </row>
    <row r="33" spans="1:10" ht="38.25" customHeight="1" x14ac:dyDescent="0.55000000000000004">
      <c r="A33" s="84"/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20.100000000000001" customHeight="1" x14ac:dyDescent="0.55000000000000004">
      <c r="A34" s="28" t="s">
        <v>39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0" s="7" customFormat="1" ht="47.25" customHeight="1" x14ac:dyDescent="0.6">
      <c r="A35" s="96"/>
      <c r="B35" s="96"/>
      <c r="C35" s="96"/>
      <c r="D35" s="96"/>
      <c r="E35" s="96"/>
      <c r="F35" s="96"/>
      <c r="G35" s="96"/>
      <c r="H35" s="96"/>
      <c r="I35" s="96"/>
      <c r="J35" s="96"/>
    </row>
    <row r="36" spans="1:10" s="7" customFormat="1" ht="47.25" customHeight="1" x14ac:dyDescent="0.6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15" customHeight="1" x14ac:dyDescent="0.55000000000000004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15" customHeight="1" x14ac:dyDescent="0.55000000000000004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7" customHeight="1" x14ac:dyDescent="0.55000000000000004">
      <c r="A39" s="26" t="s">
        <v>99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55000000000000004">
      <c r="A40" s="27" t="e" vm="1">
        <v>#VALUE!</v>
      </c>
      <c r="B40" s="27"/>
      <c r="C40" s="27"/>
      <c r="D40" s="27"/>
      <c r="E40" s="27"/>
      <c r="F40" s="27"/>
      <c r="G40" s="27"/>
      <c r="H40" s="27"/>
      <c r="I40" s="27"/>
      <c r="J40" s="27"/>
    </row>
    <row r="41" spans="1:10" x14ac:dyDescent="0.55000000000000004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x14ac:dyDescent="0.55000000000000004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55000000000000004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x14ac:dyDescent="0.55000000000000004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55000000000000004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55000000000000004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55000000000000004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55000000000000004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55000000000000004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x14ac:dyDescent="0.55000000000000004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55000000000000004">
      <c r="A51" s="27"/>
      <c r="B51" s="27"/>
      <c r="C51" s="27"/>
      <c r="D51" s="27"/>
      <c r="E51" s="27"/>
      <c r="F51" s="27"/>
      <c r="G51" s="27"/>
      <c r="H51" s="27"/>
      <c r="I51" s="27"/>
      <c r="J51" s="27"/>
    </row>
    <row r="52" spans="1:10" x14ac:dyDescent="0.55000000000000004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55000000000000004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x14ac:dyDescent="0.55000000000000004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55000000000000004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10" x14ac:dyDescent="0.55000000000000004">
      <c r="A56" s="27"/>
      <c r="B56" s="27"/>
      <c r="C56" s="27"/>
      <c r="D56" s="27"/>
      <c r="E56" s="27"/>
      <c r="F56" s="27"/>
      <c r="G56" s="27"/>
      <c r="H56" s="27"/>
      <c r="I56" s="27"/>
      <c r="J56" s="27"/>
    </row>
    <row r="57" spans="1:10" x14ac:dyDescent="0.55000000000000004">
      <c r="A57" s="27"/>
      <c r="B57" s="27"/>
      <c r="C57" s="27"/>
      <c r="D57" s="27"/>
      <c r="E57" s="27"/>
      <c r="F57" s="27"/>
      <c r="G57" s="27"/>
      <c r="H57" s="27"/>
      <c r="I57" s="27"/>
      <c r="J57" s="27"/>
    </row>
    <row r="58" spans="1:10" x14ac:dyDescent="0.55000000000000004">
      <c r="A58" s="27"/>
      <c r="B58" s="27"/>
      <c r="C58" s="27"/>
      <c r="D58" s="27"/>
      <c r="E58" s="27"/>
      <c r="F58" s="27"/>
      <c r="G58" s="27"/>
      <c r="H58" s="27"/>
      <c r="I58" s="27"/>
      <c r="J58" s="27"/>
    </row>
    <row r="59" spans="1:10" x14ac:dyDescent="0.55000000000000004">
      <c r="A59" s="27"/>
      <c r="B59" s="27"/>
      <c r="C59" s="27"/>
      <c r="D59" s="27"/>
      <c r="E59" s="27"/>
      <c r="F59" s="27"/>
      <c r="G59" s="27"/>
      <c r="H59" s="27"/>
      <c r="I59" s="27"/>
      <c r="J59" s="27"/>
    </row>
    <row r="60" spans="1:10" x14ac:dyDescent="0.55000000000000004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 x14ac:dyDescent="0.55000000000000004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 x14ac:dyDescent="0.55000000000000004">
      <c r="A62" s="27"/>
      <c r="B62" s="27"/>
      <c r="C62" s="27"/>
      <c r="D62" s="27"/>
      <c r="E62" s="27"/>
      <c r="F62" s="27"/>
      <c r="G62" s="27"/>
      <c r="H62" s="27"/>
      <c r="I62" s="27"/>
      <c r="J62" s="27"/>
    </row>
    <row r="63" spans="1:10" x14ac:dyDescent="0.55000000000000004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x14ac:dyDescent="0.55000000000000004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0" x14ac:dyDescent="0.55000000000000004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x14ac:dyDescent="0.55000000000000004">
      <c r="A66" s="27"/>
      <c r="B66" s="27"/>
      <c r="C66" s="27"/>
      <c r="D66" s="27"/>
      <c r="E66" s="27"/>
      <c r="F66" s="27"/>
      <c r="G66" s="27"/>
      <c r="H66" s="27"/>
      <c r="I66" s="27"/>
      <c r="J66" s="27"/>
    </row>
    <row r="67" spans="1:10" x14ac:dyDescent="0.55000000000000004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8" spans="1:10" x14ac:dyDescent="0.55000000000000004">
      <c r="A68" s="27"/>
      <c r="B68" s="27"/>
      <c r="C68" s="27"/>
      <c r="D68" s="27"/>
      <c r="E68" s="27"/>
      <c r="F68" s="27"/>
      <c r="G68" s="27"/>
      <c r="H68" s="27"/>
      <c r="I68" s="27"/>
      <c r="J68" s="27"/>
    </row>
    <row r="69" spans="1:10" x14ac:dyDescent="0.55000000000000004">
      <c r="A69" s="27"/>
      <c r="B69" s="27"/>
      <c r="C69" s="27"/>
      <c r="D69" s="27"/>
      <c r="E69" s="27"/>
      <c r="F69" s="27"/>
      <c r="G69" s="27"/>
      <c r="H69" s="27"/>
      <c r="I69" s="27"/>
      <c r="J69" s="27"/>
    </row>
    <row r="70" spans="1:10" x14ac:dyDescent="0.55000000000000004">
      <c r="A70" s="27"/>
      <c r="B70" s="27"/>
      <c r="C70" s="27"/>
      <c r="D70" s="27"/>
      <c r="E70" s="27"/>
      <c r="F70" s="27"/>
      <c r="G70" s="27"/>
      <c r="H70" s="27"/>
      <c r="I70" s="27"/>
      <c r="J70" s="27"/>
    </row>
    <row r="71" spans="1:10" x14ac:dyDescent="0.55000000000000004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x14ac:dyDescent="0.55000000000000004">
      <c r="A72" s="27"/>
      <c r="B72" s="27"/>
      <c r="C72" s="27"/>
      <c r="D72" s="27"/>
      <c r="E72" s="27"/>
      <c r="F72" s="27"/>
      <c r="G72" s="27"/>
      <c r="H72" s="27"/>
      <c r="I72" s="27"/>
      <c r="J72" s="27"/>
    </row>
    <row r="73" spans="1:10" ht="23.1" x14ac:dyDescent="0.55000000000000004">
      <c r="A73" s="26" t="s">
        <v>100</v>
      </c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55000000000000004">
      <c r="A74" s="27" t="e" vm="2">
        <v>#VALUE!</v>
      </c>
      <c r="B74" s="27"/>
      <c r="C74" s="27"/>
      <c r="D74" s="27"/>
      <c r="E74" s="27"/>
      <c r="F74" s="27"/>
      <c r="G74" s="27"/>
      <c r="H74" s="27"/>
      <c r="I74" s="27"/>
      <c r="J74" s="27"/>
    </row>
    <row r="75" spans="1:10" x14ac:dyDescent="0.55000000000000004">
      <c r="A75" s="27"/>
      <c r="B75" s="27"/>
      <c r="C75" s="27"/>
      <c r="D75" s="27"/>
      <c r="E75" s="27"/>
      <c r="F75" s="27"/>
      <c r="G75" s="27"/>
      <c r="H75" s="27"/>
      <c r="I75" s="27"/>
      <c r="J75" s="27"/>
    </row>
    <row r="76" spans="1:10" x14ac:dyDescent="0.55000000000000004">
      <c r="A76" s="27"/>
      <c r="B76" s="27"/>
      <c r="C76" s="27"/>
      <c r="D76" s="27"/>
      <c r="E76" s="27"/>
      <c r="F76" s="27"/>
      <c r="G76" s="27"/>
      <c r="H76" s="27"/>
      <c r="I76" s="27"/>
      <c r="J76" s="27"/>
    </row>
    <row r="77" spans="1:10" x14ac:dyDescent="0.55000000000000004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x14ac:dyDescent="0.55000000000000004">
      <c r="A78" s="27"/>
      <c r="B78" s="27"/>
      <c r="C78" s="27"/>
      <c r="D78" s="27"/>
      <c r="E78" s="27"/>
      <c r="F78" s="27"/>
      <c r="G78" s="27"/>
      <c r="H78" s="27"/>
      <c r="I78" s="27"/>
      <c r="J78" s="27"/>
    </row>
    <row r="79" spans="1:10" x14ac:dyDescent="0.55000000000000004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spans="1:10" x14ac:dyDescent="0.55000000000000004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x14ac:dyDescent="0.55000000000000004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x14ac:dyDescent="0.55000000000000004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x14ac:dyDescent="0.55000000000000004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55000000000000004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spans="1:10" x14ac:dyDescent="0.55000000000000004">
      <c r="A85" s="27"/>
      <c r="B85" s="27"/>
      <c r="C85" s="27"/>
      <c r="D85" s="27"/>
      <c r="E85" s="27"/>
      <c r="F85" s="27"/>
      <c r="G85" s="27"/>
      <c r="H85" s="27"/>
      <c r="I85" s="27"/>
      <c r="J85" s="27"/>
    </row>
    <row r="86" spans="1:10" x14ac:dyDescent="0.55000000000000004">
      <c r="A86" s="27"/>
      <c r="B86" s="27"/>
      <c r="C86" s="27"/>
      <c r="D86" s="27"/>
      <c r="E86" s="27"/>
      <c r="F86" s="27"/>
      <c r="G86" s="27"/>
      <c r="H86" s="27"/>
      <c r="I86" s="27"/>
      <c r="J86" s="27"/>
    </row>
    <row r="87" spans="1:10" x14ac:dyDescent="0.55000000000000004">
      <c r="A87" s="27"/>
      <c r="B87" s="27"/>
      <c r="C87" s="27"/>
      <c r="D87" s="27"/>
      <c r="E87" s="27"/>
      <c r="F87" s="27"/>
      <c r="G87" s="27"/>
      <c r="H87" s="27"/>
      <c r="I87" s="27"/>
      <c r="J87" s="27"/>
    </row>
    <row r="88" spans="1:10" x14ac:dyDescent="0.55000000000000004">
      <c r="A88" s="27"/>
      <c r="B88" s="27"/>
      <c r="C88" s="27"/>
      <c r="D88" s="27"/>
      <c r="E88" s="27"/>
      <c r="F88" s="27"/>
      <c r="G88" s="27"/>
      <c r="H88" s="27"/>
      <c r="I88" s="27"/>
      <c r="J88" s="27"/>
    </row>
    <row r="89" spans="1:10" x14ac:dyDescent="0.55000000000000004">
      <c r="A89" s="27"/>
      <c r="B89" s="27"/>
      <c r="C89" s="27"/>
      <c r="D89" s="27"/>
      <c r="E89" s="27"/>
      <c r="F89" s="27"/>
      <c r="G89" s="27"/>
      <c r="H89" s="27"/>
      <c r="I89" s="27"/>
      <c r="J89" s="27"/>
    </row>
    <row r="90" spans="1:10" x14ac:dyDescent="0.55000000000000004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x14ac:dyDescent="0.55000000000000004">
      <c r="A91" s="27"/>
      <c r="B91" s="27"/>
      <c r="C91" s="27"/>
      <c r="D91" s="27"/>
      <c r="E91" s="27"/>
      <c r="F91" s="27"/>
      <c r="G91" s="27"/>
      <c r="H91" s="27"/>
      <c r="I91" s="27"/>
      <c r="J91" s="27"/>
    </row>
    <row r="92" spans="1:10" x14ac:dyDescent="0.55000000000000004">
      <c r="A92" s="27"/>
      <c r="B92" s="27"/>
      <c r="C92" s="27"/>
      <c r="D92" s="27"/>
      <c r="E92" s="27"/>
      <c r="F92" s="27"/>
      <c r="G92" s="27"/>
      <c r="H92" s="27"/>
      <c r="I92" s="27"/>
      <c r="J92" s="27"/>
    </row>
    <row r="93" spans="1:10" x14ac:dyDescent="0.55000000000000004">
      <c r="A93" s="27"/>
      <c r="B93" s="27"/>
      <c r="C93" s="27"/>
      <c r="D93" s="27"/>
      <c r="E93" s="27"/>
      <c r="F93" s="27"/>
      <c r="G93" s="27"/>
      <c r="H93" s="27"/>
      <c r="I93" s="27"/>
      <c r="J93" s="27"/>
    </row>
    <row r="94" spans="1:10" x14ac:dyDescent="0.55000000000000004">
      <c r="A94" s="27"/>
      <c r="B94" s="27"/>
      <c r="C94" s="27"/>
      <c r="D94" s="27"/>
      <c r="E94" s="27"/>
      <c r="F94" s="27"/>
      <c r="G94" s="27"/>
      <c r="H94" s="27"/>
      <c r="I94" s="27"/>
      <c r="J94" s="27"/>
    </row>
    <row r="95" spans="1:10" x14ac:dyDescent="0.55000000000000004">
      <c r="A95" s="27"/>
      <c r="B95" s="27"/>
      <c r="C95" s="27"/>
      <c r="D95" s="27"/>
      <c r="E95" s="27"/>
      <c r="F95" s="27"/>
      <c r="G95" s="27"/>
      <c r="H95" s="27"/>
      <c r="I95" s="27"/>
      <c r="J95" s="27"/>
    </row>
    <row r="96" spans="1:10" x14ac:dyDescent="0.55000000000000004">
      <c r="A96" s="27"/>
      <c r="B96" s="27"/>
      <c r="C96" s="27"/>
      <c r="D96" s="27"/>
      <c r="E96" s="27"/>
      <c r="F96" s="27"/>
      <c r="G96" s="27"/>
      <c r="H96" s="27"/>
      <c r="I96" s="27"/>
      <c r="J96" s="27"/>
    </row>
    <row r="97" spans="1:10" x14ac:dyDescent="0.55000000000000004">
      <c r="A97" s="27"/>
      <c r="B97" s="27"/>
      <c r="C97" s="27"/>
      <c r="D97" s="27"/>
      <c r="E97" s="27"/>
      <c r="F97" s="27"/>
      <c r="G97" s="27"/>
      <c r="H97" s="27"/>
      <c r="I97" s="27"/>
      <c r="J97" s="27"/>
    </row>
    <row r="98" spans="1:10" x14ac:dyDescent="0.55000000000000004">
      <c r="A98" s="27"/>
      <c r="B98" s="27"/>
      <c r="C98" s="27"/>
      <c r="D98" s="27"/>
      <c r="E98" s="27"/>
      <c r="F98" s="27"/>
      <c r="G98" s="27"/>
      <c r="H98" s="27"/>
      <c r="I98" s="27"/>
      <c r="J98" s="27"/>
    </row>
    <row r="99" spans="1:10" x14ac:dyDescent="0.55000000000000004">
      <c r="A99" s="27"/>
      <c r="B99" s="27"/>
      <c r="C99" s="27"/>
      <c r="D99" s="27"/>
      <c r="E99" s="27"/>
      <c r="F99" s="27"/>
      <c r="G99" s="27"/>
      <c r="H99" s="27"/>
      <c r="I99" s="27"/>
      <c r="J99" s="27"/>
    </row>
    <row r="100" spans="1:10" x14ac:dyDescent="0.55000000000000004">
      <c r="A100" s="27"/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1:10" x14ac:dyDescent="0.55000000000000004">
      <c r="A101" s="27"/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1:10" x14ac:dyDescent="0.55000000000000004">
      <c r="A102" s="27"/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1:10" x14ac:dyDescent="0.55000000000000004">
      <c r="A103" s="27"/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1:10" x14ac:dyDescent="0.55000000000000004">
      <c r="A104" s="27"/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1:10" x14ac:dyDescent="0.55000000000000004">
      <c r="A105" s="27"/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1:10" x14ac:dyDescent="0.55000000000000004">
      <c r="A106" s="27"/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1:10" x14ac:dyDescent="0.55000000000000004">
      <c r="A107" s="27"/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1:10" x14ac:dyDescent="0.55000000000000004">
      <c r="A108" s="27"/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1:10" x14ac:dyDescent="0.55000000000000004">
      <c r="A109" s="27"/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1:10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55000000000000004"/>
    <row r="112" spans="1:10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</sheetData>
  <sheetProtection algorithmName="SHA-512" hashValue="XlDhulhScReah2q0N2VsYQJIg1HF0VUkgPObMUJR20wIrCB6x6XfCze08PWvdPo4CYofnU4JfyDmLgBheMXCMw==" saltValue="M2lGxSc3ivtKABjA5olQNQ==" spinCount="100000" sheet="1" objects="1" scenarios="1"/>
  <mergeCells count="78">
    <mergeCell ref="A24:C24"/>
    <mergeCell ref="E20:F20"/>
    <mergeCell ref="B2:E2"/>
    <mergeCell ref="A1:J1"/>
    <mergeCell ref="F2:J2"/>
    <mergeCell ref="A4:J4"/>
    <mergeCell ref="B3:C3"/>
    <mergeCell ref="D3:J3"/>
    <mergeCell ref="D24:J25"/>
    <mergeCell ref="A39:J39"/>
    <mergeCell ref="B27:D27"/>
    <mergeCell ref="A33:J33"/>
    <mergeCell ref="A32:J32"/>
    <mergeCell ref="G27:J27"/>
    <mergeCell ref="B29:D29"/>
    <mergeCell ref="E29:F29"/>
    <mergeCell ref="E27:F27"/>
    <mergeCell ref="A31:J31"/>
    <mergeCell ref="A25:C25"/>
    <mergeCell ref="A37:J38"/>
    <mergeCell ref="G29:J29"/>
    <mergeCell ref="A30:J30"/>
    <mergeCell ref="A35:J36"/>
    <mergeCell ref="E28:J28"/>
    <mergeCell ref="H7:J7"/>
    <mergeCell ref="A14:J14"/>
    <mergeCell ref="A15:C15"/>
    <mergeCell ref="D15:G15"/>
    <mergeCell ref="H15:J15"/>
    <mergeCell ref="A7:E7"/>
    <mergeCell ref="A8:E8"/>
    <mergeCell ref="F7:G7"/>
    <mergeCell ref="F8:G8"/>
    <mergeCell ref="A9:E9"/>
    <mergeCell ref="A10:E10"/>
    <mergeCell ref="F9:J9"/>
    <mergeCell ref="F10:J10"/>
    <mergeCell ref="A11:J11"/>
    <mergeCell ref="A12:C12"/>
    <mergeCell ref="H13:J13"/>
    <mergeCell ref="E22:G22"/>
    <mergeCell ref="A17:J17"/>
    <mergeCell ref="G20:H20"/>
    <mergeCell ref="I20:J20"/>
    <mergeCell ref="G21:H21"/>
    <mergeCell ref="I21:J21"/>
    <mergeCell ref="A28:D28"/>
    <mergeCell ref="A20:D20"/>
    <mergeCell ref="E21:F21"/>
    <mergeCell ref="A19:J19"/>
    <mergeCell ref="D5:F5"/>
    <mergeCell ref="G5:J5"/>
    <mergeCell ref="A26:J26"/>
    <mergeCell ref="H16:J16"/>
    <mergeCell ref="E23:G23"/>
    <mergeCell ref="D16:G16"/>
    <mergeCell ref="A21:D21"/>
    <mergeCell ref="H23:J23"/>
    <mergeCell ref="C22:D22"/>
    <mergeCell ref="C23:D23"/>
    <mergeCell ref="A22:B22"/>
    <mergeCell ref="A23:B23"/>
    <mergeCell ref="A73:J73"/>
    <mergeCell ref="A40:J72"/>
    <mergeCell ref="A74:J109"/>
    <mergeCell ref="A34:J34"/>
    <mergeCell ref="A5:C5"/>
    <mergeCell ref="A6:C6"/>
    <mergeCell ref="D6:F6"/>
    <mergeCell ref="G6:J6"/>
    <mergeCell ref="D12:G12"/>
    <mergeCell ref="H12:J12"/>
    <mergeCell ref="A13:C13"/>
    <mergeCell ref="D13:G13"/>
    <mergeCell ref="H22:J22"/>
    <mergeCell ref="H8:J8"/>
    <mergeCell ref="A18:J18"/>
    <mergeCell ref="A16:C16"/>
  </mergeCells>
  <dataValidations count="5">
    <dataValidation allowBlank="1" showInputMessage="1" showErrorMessage="1" promptTitle="Multiple Dates" prompt="Requests that contain multiple dates may take additional time for consideration." sqref="A21:D21" xr:uid="{466586B9-A5CA-4823-888B-A7FEB44CADF2}"/>
    <dataValidation allowBlank="1" showInputMessage="1" showErrorMessage="1" promptTitle="BHTC Operational Hours" prompt="BHTC operational hours are Monday - Friday, 7:30 AM - 5:00 PM._x000a__x000a_If an earlier set-up time is needed, BHTS Staff will be requested to arrive earlier." sqref="E21:F21" xr:uid="{4E463C53-EF30-4197-ACD2-3A6211F9968D}"/>
    <dataValidation allowBlank="1" showInputMessage="1" showErrorMessage="1" promptTitle="BHTS Operational Hours" prompt="BHTC operational hours are Monday - Friday, 7:30 AM - 5:00 PM._x000a__x000a_Requests that extend beyond may require additional time for consideration. _x000a__x000a_Please also consider time for clean-up or debriefing meetings. " sqref="I21:J21" xr:uid="{ED648D75-1B8F-49F2-964F-DA7DD625BF88}"/>
    <dataValidation allowBlank="1" showInputMessage="1" showErrorMessage="1" promptTitle="Mutiple Days" prompt="Requests that are multiple-day events may take additional time for consideration." sqref="A23:B23" xr:uid="{3D1F44B9-2C7F-4FC6-A5FE-A11A396D25EF}"/>
    <dataValidation allowBlank="1" showInputMessage="1" showErrorMessage="1" prompt="Please provide the direct contact information of the person in charge of the event." sqref="A13:J13" xr:uid="{649146A7-C84D-4C6D-A109-666C96A979DD}"/>
  </dataValidations>
  <hyperlinks>
    <hyperlink ref="B2" r:id="rId1" xr:uid="{00000000-0004-0000-0000-000000000000}"/>
  </hyperlinks>
  <pageMargins left="0.25" right="0.1" top="0.5" bottom="0.5" header="0.05" footer="0.05"/>
  <pageSetup scale="66" orientation="portrait" r:id="rId2"/>
  <headerFooter>
    <oddFooter>&amp;R&amp;7&amp;K02-047Updated by SDang 01.27.20
HPRC Approved 01.28.20</oddFooter>
  </headerFooter>
  <rowBreaks count="1" manualBreakCount="1">
    <brk id="36" max="9" man="1"/>
  </rowBreaks>
  <drawing r:id="rId3"/>
  <legacyDrawing r:id="rId4"/>
  <controls>
    <mc:AlternateContent xmlns:mc="http://schemas.openxmlformats.org/markup-compatibility/2006">
      <mc:Choice Requires="x14">
        <control shapeId="1419" r:id="rId5" name="CheckBox14">
          <controlPr defaultSize="0" autoLine="0" autoPict="0" linkedCell="J31" r:id="rId6">
            <anchor moveWithCells="1">
              <from>
                <xdr:col>8</xdr:col>
                <xdr:colOff>182880</xdr:colOff>
                <xdr:row>32</xdr:row>
                <xdr:rowOff>38100</xdr:rowOff>
              </from>
              <to>
                <xdr:col>9</xdr:col>
                <xdr:colOff>971550</xdr:colOff>
                <xdr:row>32</xdr:row>
                <xdr:rowOff>476250</xdr:rowOff>
              </to>
            </anchor>
          </controlPr>
        </control>
      </mc:Choice>
      <mc:Fallback>
        <control shapeId="1419" r:id="rId5" name="CheckBox14"/>
      </mc:Fallback>
    </mc:AlternateContent>
    <mc:AlternateContent xmlns:mc="http://schemas.openxmlformats.org/markup-compatibility/2006">
      <mc:Choice Requires="x14">
        <control shapeId="1292" r:id="rId7" name="CheckBox12">
          <controlPr defaultSize="0" autoLine="0" autoPict="0" r:id="rId8">
            <anchor moveWithCells="1">
              <from>
                <xdr:col>7</xdr:col>
                <xdr:colOff>411480</xdr:colOff>
                <xdr:row>31</xdr:row>
                <xdr:rowOff>95250</xdr:rowOff>
              </from>
              <to>
                <xdr:col>9</xdr:col>
                <xdr:colOff>1135380</xdr:colOff>
                <xdr:row>31</xdr:row>
                <xdr:rowOff>392430</xdr:rowOff>
              </to>
            </anchor>
          </controlPr>
        </control>
      </mc:Choice>
      <mc:Fallback>
        <control shapeId="1292" r:id="rId7" name="CheckBox12"/>
      </mc:Fallback>
    </mc:AlternateContent>
    <mc:AlternateContent xmlns:mc="http://schemas.openxmlformats.org/markup-compatibility/2006">
      <mc:Choice Requires="x14">
        <control shapeId="1291" r:id="rId9" name="CheckBox7">
          <controlPr defaultSize="0" autoLine="0" autoPict="0" r:id="rId10">
            <anchor moveWithCells="1">
              <from>
                <xdr:col>5</xdr:col>
                <xdr:colOff>1173480</xdr:colOff>
                <xdr:row>31</xdr:row>
                <xdr:rowOff>95250</xdr:rowOff>
              </from>
              <to>
                <xdr:col>7</xdr:col>
                <xdr:colOff>335280</xdr:colOff>
                <xdr:row>31</xdr:row>
                <xdr:rowOff>381000</xdr:rowOff>
              </to>
            </anchor>
          </controlPr>
        </control>
      </mc:Choice>
      <mc:Fallback>
        <control shapeId="1291" r:id="rId9" name="CheckBox7"/>
      </mc:Fallback>
    </mc:AlternateContent>
    <mc:AlternateContent xmlns:mc="http://schemas.openxmlformats.org/markup-compatibility/2006">
      <mc:Choice Requires="x14">
        <control shapeId="1287" r:id="rId11" name="CheckBox13">
          <controlPr defaultSize="0" autoLine="0" r:id="rId12">
            <anchor moveWithCells="1">
              <from>
                <xdr:col>4</xdr:col>
                <xdr:colOff>476250</xdr:colOff>
                <xdr:row>32</xdr:row>
                <xdr:rowOff>11430</xdr:rowOff>
              </from>
              <to>
                <xdr:col>6</xdr:col>
                <xdr:colOff>392430</xdr:colOff>
                <xdr:row>33</xdr:row>
                <xdr:rowOff>0</xdr:rowOff>
              </to>
            </anchor>
          </controlPr>
        </control>
      </mc:Choice>
      <mc:Fallback>
        <control shapeId="1287" r:id="rId11" name="CheckBox13"/>
      </mc:Fallback>
    </mc:AlternateContent>
    <mc:AlternateContent xmlns:mc="http://schemas.openxmlformats.org/markup-compatibility/2006">
      <mc:Choice Requires="x14">
        <control shapeId="1286" r:id="rId13" name="CheckBox3">
          <controlPr defaultSize="0" autoLine="0" r:id="rId14">
            <anchor moveWithCells="1">
              <from>
                <xdr:col>2</xdr:col>
                <xdr:colOff>838200</xdr:colOff>
                <xdr:row>30</xdr:row>
                <xdr:rowOff>38100</xdr:rowOff>
              </from>
              <to>
                <xdr:col>3</xdr:col>
                <xdr:colOff>640080</xdr:colOff>
                <xdr:row>30</xdr:row>
                <xdr:rowOff>304800</xdr:rowOff>
              </to>
            </anchor>
          </controlPr>
        </control>
      </mc:Choice>
      <mc:Fallback>
        <control shapeId="1286" r:id="rId13" name="CheckBox3"/>
      </mc:Fallback>
    </mc:AlternateContent>
    <mc:AlternateContent xmlns:mc="http://schemas.openxmlformats.org/markup-compatibility/2006">
      <mc:Choice Requires="x14">
        <control shapeId="1039" r:id="rId15" name="CheckBox11">
          <controlPr defaultSize="0" autoLine="0" r:id="rId16">
            <anchor moveWithCells="1">
              <from>
                <xdr:col>5</xdr:col>
                <xdr:colOff>201930</xdr:colOff>
                <xdr:row>31</xdr:row>
                <xdr:rowOff>114300</xdr:rowOff>
              </from>
              <to>
                <xdr:col>5</xdr:col>
                <xdr:colOff>1143000</xdr:colOff>
                <xdr:row>31</xdr:row>
                <xdr:rowOff>373380</xdr:rowOff>
              </to>
            </anchor>
          </controlPr>
        </control>
      </mc:Choice>
      <mc:Fallback>
        <control shapeId="1039" r:id="rId15" name="CheckBox11"/>
      </mc:Fallback>
    </mc:AlternateContent>
    <mc:AlternateContent xmlns:mc="http://schemas.openxmlformats.org/markup-compatibility/2006">
      <mc:Choice Requires="x14">
        <control shapeId="1037" r:id="rId17" name="CheckBox9">
          <controlPr defaultSize="0" autoLine="0" r:id="rId18">
            <anchor moveWithCells="1">
              <from>
                <xdr:col>6</xdr:col>
                <xdr:colOff>552450</xdr:colOff>
                <xdr:row>32</xdr:row>
                <xdr:rowOff>201930</xdr:rowOff>
              </from>
              <to>
                <xdr:col>8</xdr:col>
                <xdr:colOff>133350</xdr:colOff>
                <xdr:row>32</xdr:row>
                <xdr:rowOff>457200</xdr:rowOff>
              </to>
            </anchor>
          </controlPr>
        </control>
      </mc:Choice>
      <mc:Fallback>
        <control shapeId="1037" r:id="rId17" name="CheckBox9"/>
      </mc:Fallback>
    </mc:AlternateContent>
    <mc:AlternateContent xmlns:mc="http://schemas.openxmlformats.org/markup-compatibility/2006">
      <mc:Choice Requires="x14">
        <control shapeId="1036" r:id="rId19" name="CheckBox8">
          <controlPr defaultSize="0" autoLine="0" r:id="rId20">
            <anchor moveWithCells="1">
              <from>
                <xdr:col>0</xdr:col>
                <xdr:colOff>1428750</xdr:colOff>
                <xdr:row>32</xdr:row>
                <xdr:rowOff>144780</xdr:rowOff>
              </from>
              <to>
                <xdr:col>2</xdr:col>
                <xdr:colOff>647700</xdr:colOff>
                <xdr:row>32</xdr:row>
                <xdr:rowOff>400050</xdr:rowOff>
              </to>
            </anchor>
          </controlPr>
        </control>
      </mc:Choice>
      <mc:Fallback>
        <control shapeId="1036" r:id="rId19" name="CheckBox8"/>
      </mc:Fallback>
    </mc:AlternateContent>
    <mc:AlternateContent xmlns:mc="http://schemas.openxmlformats.org/markup-compatibility/2006">
      <mc:Choice Requires="x14">
        <control shapeId="1030" r:id="rId21" name="CheckBox2">
          <controlPr defaultSize="0" autoLine="0" autoPict="0" r:id="rId22">
            <anchor moveWithCells="1">
              <from>
                <xdr:col>3</xdr:col>
                <xdr:colOff>762000</xdr:colOff>
                <xdr:row>30</xdr:row>
                <xdr:rowOff>76200</xdr:rowOff>
              </from>
              <to>
                <xdr:col>5</xdr:col>
                <xdr:colOff>381000</xdr:colOff>
                <xdr:row>30</xdr:row>
                <xdr:rowOff>285750</xdr:rowOff>
              </to>
            </anchor>
          </controlPr>
        </control>
      </mc:Choice>
      <mc:Fallback>
        <control shapeId="1030" r:id="rId21" name="CheckBox2"/>
      </mc:Fallback>
    </mc:AlternateContent>
    <mc:AlternateContent xmlns:mc="http://schemas.openxmlformats.org/markup-compatibility/2006">
      <mc:Choice Requires="x14">
        <control shapeId="1029" r:id="rId23" name="Checkbox1">
          <controlPr defaultSize="0" autoLine="0" autoPict="0" r:id="rId24">
            <anchor moveWithCells="1">
              <from>
                <xdr:col>1</xdr:col>
                <xdr:colOff>30480</xdr:colOff>
                <xdr:row>30</xdr:row>
                <xdr:rowOff>38100</xdr:rowOff>
              </from>
              <to>
                <xdr:col>2</xdr:col>
                <xdr:colOff>704850</xdr:colOff>
                <xdr:row>30</xdr:row>
                <xdr:rowOff>304800</xdr:rowOff>
              </to>
            </anchor>
          </controlPr>
        </control>
      </mc:Choice>
      <mc:Fallback>
        <control shapeId="1029" r:id="rId23" name="Checkbox1"/>
      </mc:Fallback>
    </mc:AlternateContent>
    <mc:AlternateContent xmlns:mc="http://schemas.openxmlformats.org/markup-compatibility/2006">
      <mc:Choice Requires="x14">
        <control shapeId="1088" r:id="rId25" name="CheckBox6">
          <controlPr defaultSize="0" autoLine="0" autoPict="0" r:id="rId26">
            <anchor moveWithCells="1">
              <from>
                <xdr:col>2</xdr:col>
                <xdr:colOff>792480</xdr:colOff>
                <xdr:row>31</xdr:row>
                <xdr:rowOff>68580</xdr:rowOff>
              </from>
              <to>
                <xdr:col>5</xdr:col>
                <xdr:colOff>30480</xdr:colOff>
                <xdr:row>31</xdr:row>
                <xdr:rowOff>392430</xdr:rowOff>
              </to>
            </anchor>
          </controlPr>
        </control>
      </mc:Choice>
      <mc:Fallback>
        <control shapeId="1088" r:id="rId25" name="CheckBox6"/>
      </mc:Fallback>
    </mc:AlternateContent>
    <mc:AlternateContent xmlns:mc="http://schemas.openxmlformats.org/markup-compatibility/2006">
      <mc:Choice Requires="x14">
        <control shapeId="1090" r:id="rId27" name="CheckBox5">
          <controlPr defaultSize="0" autoLine="0" autoPict="0" r:id="rId28">
            <anchor moveWithCells="1">
              <from>
                <xdr:col>0</xdr:col>
                <xdr:colOff>1619250</xdr:colOff>
                <xdr:row>31</xdr:row>
                <xdr:rowOff>106680</xdr:rowOff>
              </from>
              <to>
                <xdr:col>2</xdr:col>
                <xdr:colOff>685800</xdr:colOff>
                <xdr:row>31</xdr:row>
                <xdr:rowOff>361950</xdr:rowOff>
              </to>
            </anchor>
          </controlPr>
        </control>
      </mc:Choice>
      <mc:Fallback>
        <control shapeId="1090" r:id="rId27" name="CheckBox5"/>
      </mc:Fallback>
    </mc:AlternateContent>
    <mc:AlternateContent xmlns:mc="http://schemas.openxmlformats.org/markup-compatibility/2006">
      <mc:Choice Requires="x14">
        <control shapeId="1091" r:id="rId29" name="CheckBox4">
          <controlPr defaultSize="0" autoLine="0" r:id="rId30">
            <anchor moveWithCells="1">
              <from>
                <xdr:col>0</xdr:col>
                <xdr:colOff>106680</xdr:colOff>
                <xdr:row>32</xdr:row>
                <xdr:rowOff>144780</xdr:rowOff>
              </from>
              <to>
                <xdr:col>0</xdr:col>
                <xdr:colOff>1390650</xdr:colOff>
                <xdr:row>32</xdr:row>
                <xdr:rowOff>361950</xdr:rowOff>
              </to>
            </anchor>
          </controlPr>
        </control>
      </mc:Choice>
      <mc:Fallback>
        <control shapeId="1091" r:id="rId29" name="CheckBox4"/>
      </mc:Fallback>
    </mc:AlternateContent>
    <mc:AlternateContent xmlns:mc="http://schemas.openxmlformats.org/markup-compatibility/2006">
      <mc:Choice Requires="x14">
        <control shapeId="1136" r:id="rId31" name="CheckBox10">
          <controlPr defaultSize="0" autoLine="0" r:id="rId32">
            <anchor moveWithCells="1">
              <from>
                <xdr:col>2</xdr:col>
                <xdr:colOff>895350</xdr:colOff>
                <xdr:row>32</xdr:row>
                <xdr:rowOff>163830</xdr:rowOff>
              </from>
              <to>
                <xdr:col>4</xdr:col>
                <xdr:colOff>247650</xdr:colOff>
                <xdr:row>32</xdr:row>
                <xdr:rowOff>411480</xdr:rowOff>
              </to>
            </anchor>
          </controlPr>
        </control>
      </mc:Choice>
      <mc:Fallback>
        <control shapeId="1136" r:id="rId31" name="CheckBox10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9BD33B9-5F8A-47F2-8C07-50EB19D5F249}">
          <x14:formula1>
            <xm:f>Sheet2!$A$37:$A$48</xm:f>
          </x14:formula1>
          <xm:sqref>G27:J27</xm:sqref>
        </x14:dataValidation>
        <x14:dataValidation type="list" allowBlank="1" showInputMessage="1" showErrorMessage="1" xr:uid="{BDDD29B7-0AFC-4A07-8D4A-C18DD43AFB25}">
          <x14:formula1>
            <xm:f>Sheet2!$A$1:$A$6</xm:f>
          </x14:formula1>
          <xm:sqref>A25</xm:sqref>
        </x14:dataValidation>
        <x14:dataValidation type="list" allowBlank="1" showInputMessage="1" showErrorMessage="1" prompt="Requester must provide a list venders &amp; resource names._x000a__x000a_All venders &amp; resources are prohibited from selling any products." xr:uid="{C01A1EC5-78DA-4761-A0B9-548DB24298AC}">
          <x14:formula1>
            <xm:f>Sheet2!$A$8:$A$11</xm:f>
          </x14:formula1>
          <xm:sqref>E23:G23</xm:sqref>
        </x14:dataValidation>
        <x14:dataValidation type="list" allowBlank="1" showInputMessage="1" showErrorMessage="1" xr:uid="{BC2CE8F9-9F89-4746-A177-1A7A8923674E}">
          <x14:formula1>
            <xm:f>Sheet2!$A$13:$A$35</xm:f>
          </x14:formula1>
          <xm:sqref>B27:D27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CBC8-67CC-4804-AD69-257C8557E166}">
  <sheetPr codeName="Sheet2"/>
  <dimension ref="A1:C10"/>
  <sheetViews>
    <sheetView workbookViewId="0">
      <selection activeCell="I15" sqref="I15"/>
    </sheetView>
  </sheetViews>
  <sheetFormatPr defaultRowHeight="14.4" x14ac:dyDescent="0.55000000000000004"/>
  <cols>
    <col min="1" max="1" width="35.68359375" bestFit="1" customWidth="1"/>
  </cols>
  <sheetData>
    <row r="1" spans="1:3" x14ac:dyDescent="0.55000000000000004">
      <c r="A1" s="24"/>
      <c r="B1" s="24" t="s">
        <v>78</v>
      </c>
      <c r="C1" s="24" t="s">
        <v>79</v>
      </c>
    </row>
    <row r="2" spans="1:3" x14ac:dyDescent="0.55000000000000004">
      <c r="A2" s="24" t="s">
        <v>80</v>
      </c>
      <c r="B2" s="24">
        <f>'TC Req Form'!C23/2</f>
        <v>0</v>
      </c>
      <c r="C2" s="24">
        <f>'TC Req Form'!C23</f>
        <v>0</v>
      </c>
    </row>
    <row r="3" spans="1:3" x14ac:dyDescent="0.55000000000000004">
      <c r="A3" s="24" t="s">
        <v>81</v>
      </c>
      <c r="B3" s="24">
        <f>IF('TC Req Form'!J31=TRUE,1,0)</f>
        <v>0</v>
      </c>
      <c r="C3" s="24">
        <f>B3*2</f>
        <v>0</v>
      </c>
    </row>
    <row r="4" spans="1:3" x14ac:dyDescent="0.55000000000000004">
      <c r="A4" s="24" t="s">
        <v>82</v>
      </c>
      <c r="B4" s="24" t="b">
        <f>IF('TC Req Form'!A25="Breakfast Only","2",IF('TC Req Form'!A25="Lunch Only","2",IF('TC Req Form'!A25="Breakfast and Lunch","2",IF('TC Req Form'!A25="Not applicable","0",IF('TC Req Form'!A25="Snacks","1")))))</f>
        <v>0</v>
      </c>
      <c r="C4" s="24">
        <v>0</v>
      </c>
    </row>
    <row r="5" spans="1:3" x14ac:dyDescent="0.55000000000000004">
      <c r="A5" s="24" t="s">
        <v>83</v>
      </c>
      <c r="B5" s="24">
        <f>'TC Req Form'!H23</f>
        <v>0</v>
      </c>
      <c r="C5" s="24">
        <f>'TC Req Form'!H23*2</f>
        <v>0</v>
      </c>
    </row>
    <row r="6" spans="1:3" s="13" customFormat="1" x14ac:dyDescent="0.55000000000000004">
      <c r="A6" s="25"/>
      <c r="B6" s="25"/>
      <c r="C6" s="25"/>
    </row>
    <row r="7" spans="1:3" x14ac:dyDescent="0.55000000000000004">
      <c r="A7" s="22"/>
      <c r="B7" s="22" t="s">
        <v>78</v>
      </c>
      <c r="C7" s="22" t="s">
        <v>79</v>
      </c>
    </row>
    <row r="8" spans="1:3" x14ac:dyDescent="0.55000000000000004">
      <c r="A8" s="22" t="s">
        <v>87</v>
      </c>
      <c r="B8" s="22">
        <f>SUM(B2:B5)</f>
        <v>0</v>
      </c>
      <c r="C8" s="22">
        <f>SUM(C2:C5)</f>
        <v>0</v>
      </c>
    </row>
    <row r="9" spans="1:3" x14ac:dyDescent="0.55000000000000004">
      <c r="A9" s="23"/>
      <c r="B9" s="23" t="s">
        <v>78</v>
      </c>
      <c r="C9" s="23" t="s">
        <v>79</v>
      </c>
    </row>
    <row r="10" spans="1:3" x14ac:dyDescent="0.55000000000000004">
      <c r="A10" s="23" t="s">
        <v>86</v>
      </c>
      <c r="B10" s="23">
        <v>87</v>
      </c>
      <c r="C10" s="23">
        <v>223</v>
      </c>
    </row>
  </sheetData>
  <sheetProtection algorithmName="SHA-512" hashValue="81pIJ8J5dmvcIJN3YyX4hzZUYGBpQ53v4vCm0JGFy+8k5U/gnwmGBFiPcGpvPVVn4ojEywIxETn5WRw93Dg6vw==" saltValue="dU1bgplMrzXFVS5YJplQr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B48"/>
  <sheetViews>
    <sheetView zoomScaleNormal="100" workbookViewId="0">
      <selection activeCell="D14" sqref="D14"/>
    </sheetView>
  </sheetViews>
  <sheetFormatPr defaultRowHeight="14.4" x14ac:dyDescent="0.55000000000000004"/>
  <cols>
    <col min="1" max="1" width="29.83984375" customWidth="1"/>
    <col min="2" max="2" width="54.26171875" customWidth="1"/>
    <col min="3" max="3" width="21.68359375" customWidth="1"/>
    <col min="4" max="4" width="30" customWidth="1"/>
    <col min="6" max="7" width="9.15625" customWidth="1"/>
  </cols>
  <sheetData>
    <row r="1" spans="1:2" s="13" customFormat="1" x14ac:dyDescent="0.55000000000000004">
      <c r="A1" s="12" t="s">
        <v>65</v>
      </c>
      <c r="B1" t="e">
        <f>INDEX(Sheet2!$B$13:$B$22,MATCH('TC Req Form'!$G$27,Sheet2!$A$13:$A$22,0))</f>
        <v>#N/A</v>
      </c>
    </row>
    <row r="2" spans="1:2" s="13" customFormat="1" x14ac:dyDescent="0.55000000000000004">
      <c r="A2" t="s">
        <v>25</v>
      </c>
    </row>
    <row r="3" spans="1:2" s="13" customFormat="1" x14ac:dyDescent="0.55000000000000004">
      <c r="A3" t="s">
        <v>40</v>
      </c>
    </row>
    <row r="4" spans="1:2" s="13" customFormat="1" x14ac:dyDescent="0.55000000000000004">
      <c r="A4" s="10" t="s">
        <v>41</v>
      </c>
    </row>
    <row r="5" spans="1:2" s="13" customFormat="1" x14ac:dyDescent="0.55000000000000004">
      <c r="A5" t="s">
        <v>42</v>
      </c>
    </row>
    <row r="6" spans="1:2" s="13" customFormat="1" x14ac:dyDescent="0.55000000000000004">
      <c r="A6" t="s">
        <v>45</v>
      </c>
    </row>
    <row r="7" spans="1:2" s="13" customFormat="1" x14ac:dyDescent="0.55000000000000004"/>
    <row r="8" spans="1:2" s="13" customFormat="1" x14ac:dyDescent="0.55000000000000004">
      <c r="A8" s="11" t="s">
        <v>65</v>
      </c>
    </row>
    <row r="9" spans="1:2" s="13" customFormat="1" x14ac:dyDescent="0.55000000000000004">
      <c r="A9" t="s">
        <v>38</v>
      </c>
    </row>
    <row r="10" spans="1:2" s="13" customFormat="1" x14ac:dyDescent="0.55000000000000004">
      <c r="A10" t="s">
        <v>36</v>
      </c>
    </row>
    <row r="11" spans="1:2" s="13" customFormat="1" x14ac:dyDescent="0.55000000000000004">
      <c r="A11" s="11" t="s">
        <v>37</v>
      </c>
    </row>
    <row r="12" spans="1:2" s="13" customFormat="1" x14ac:dyDescent="0.55000000000000004"/>
    <row r="13" spans="1:2" x14ac:dyDescent="0.55000000000000004">
      <c r="A13" t="s">
        <v>63</v>
      </c>
      <c r="B13" s="5"/>
    </row>
    <row r="14" spans="1:2" ht="200.1" customHeight="1" x14ac:dyDescent="0.55000000000000004">
      <c r="A14" t="s">
        <v>22</v>
      </c>
      <c r="B14" s="16" t="s">
        <v>53</v>
      </c>
    </row>
    <row r="15" spans="1:2" s="10" customFormat="1" ht="200.1" customHeight="1" x14ac:dyDescent="0.55000000000000004">
      <c r="A15" s="10" t="s">
        <v>23</v>
      </c>
      <c r="B15" s="16" t="s">
        <v>54</v>
      </c>
    </row>
    <row r="16" spans="1:2" ht="200.1" customHeight="1" x14ac:dyDescent="0.55000000000000004">
      <c r="A16" t="s">
        <v>9</v>
      </c>
      <c r="B16" s="16" t="s">
        <v>55</v>
      </c>
    </row>
    <row r="17" spans="1:2" ht="200.1" customHeight="1" x14ac:dyDescent="0.55000000000000004">
      <c r="A17" t="s">
        <v>10</v>
      </c>
      <c r="B17" s="16" t="s">
        <v>56</v>
      </c>
    </row>
    <row r="18" spans="1:2" ht="200.1" customHeight="1" x14ac:dyDescent="0.55000000000000004">
      <c r="A18" t="s">
        <v>11</v>
      </c>
      <c r="B18" s="16" t="s">
        <v>57</v>
      </c>
    </row>
    <row r="19" spans="1:2" ht="200.1" customHeight="1" x14ac:dyDescent="0.55000000000000004">
      <c r="A19" t="s">
        <v>26</v>
      </c>
      <c r="B19" s="16" t="s">
        <v>58</v>
      </c>
    </row>
    <row r="20" spans="1:2" s="11" customFormat="1" ht="200.1" customHeight="1" x14ac:dyDescent="0.55000000000000004">
      <c r="A20" s="11" t="s">
        <v>27</v>
      </c>
      <c r="B20" s="16" t="s">
        <v>59</v>
      </c>
    </row>
    <row r="21" spans="1:2" ht="200.1" customHeight="1" x14ac:dyDescent="0.55000000000000004">
      <c r="A21" s="9" t="s">
        <v>21</v>
      </c>
      <c r="B21" s="16" t="s">
        <v>60</v>
      </c>
    </row>
    <row r="22" spans="1:2" ht="200.1" customHeight="1" x14ac:dyDescent="0.55000000000000004">
      <c r="A22" s="9" t="s">
        <v>28</v>
      </c>
      <c r="B22" s="16" t="s">
        <v>61</v>
      </c>
    </row>
    <row r="23" spans="1:2" s="9" customFormat="1" ht="200.1" customHeight="1" x14ac:dyDescent="0.55000000000000004">
      <c r="A23" s="9" t="s">
        <v>90</v>
      </c>
      <c r="B23" s="16" t="s">
        <v>62</v>
      </c>
    </row>
    <row r="24" spans="1:2" s="9" customFormat="1" ht="200.1" customHeight="1" x14ac:dyDescent="0.55000000000000004">
      <c r="A24" s="9" t="s">
        <v>101</v>
      </c>
      <c r="B24" s="16" t="s">
        <v>91</v>
      </c>
    </row>
    <row r="25" spans="1:2" s="13" customFormat="1" ht="200.1" customHeight="1" x14ac:dyDescent="0.55000000000000004">
      <c r="A25" s="13" t="s">
        <v>102</v>
      </c>
      <c r="B25" s="16" t="s">
        <v>92</v>
      </c>
    </row>
    <row r="26" spans="1:2" s="13" customFormat="1" ht="200.1" customHeight="1" x14ac:dyDescent="0.55000000000000004">
      <c r="A26" s="13" t="s">
        <v>103</v>
      </c>
      <c r="B26" s="16" t="s">
        <v>92</v>
      </c>
    </row>
    <row r="27" spans="1:2" s="13" customFormat="1" ht="200.1" customHeight="1" x14ac:dyDescent="0.55000000000000004">
      <c r="A27" s="13" t="s">
        <v>104</v>
      </c>
      <c r="B27" s="16" t="s">
        <v>92</v>
      </c>
    </row>
    <row r="28" spans="1:2" s="9" customFormat="1" ht="200.1" customHeight="1" x14ac:dyDescent="0.55000000000000004">
      <c r="A28" s="9" t="s">
        <v>105</v>
      </c>
      <c r="B28" s="16" t="s">
        <v>93</v>
      </c>
    </row>
    <row r="29" spans="1:2" s="9" customFormat="1" ht="200.1" customHeight="1" x14ac:dyDescent="0.55000000000000004">
      <c r="A29" s="9" t="s">
        <v>106</v>
      </c>
      <c r="B29" s="16" t="s">
        <v>94</v>
      </c>
    </row>
    <row r="30" spans="1:2" s="13" customFormat="1" ht="200.1" customHeight="1" x14ac:dyDescent="0.55000000000000004">
      <c r="A30" s="13" t="s">
        <v>107</v>
      </c>
      <c r="B30" s="16" t="s">
        <v>93</v>
      </c>
    </row>
    <row r="31" spans="1:2" s="13" customFormat="1" ht="200.1" customHeight="1" x14ac:dyDescent="0.55000000000000004">
      <c r="A31" s="13" t="s">
        <v>108</v>
      </c>
      <c r="B31" s="16" t="s">
        <v>93</v>
      </c>
    </row>
    <row r="32" spans="1:2" s="13" customFormat="1" ht="200.1" customHeight="1" x14ac:dyDescent="0.55000000000000004">
      <c r="A32" s="13" t="s">
        <v>109</v>
      </c>
      <c r="B32" s="16" t="s">
        <v>95</v>
      </c>
    </row>
    <row r="33" spans="1:2" s="13" customFormat="1" ht="200.1" customHeight="1" x14ac:dyDescent="0.55000000000000004">
      <c r="A33" s="13" t="s">
        <v>110</v>
      </c>
      <c r="B33" s="16" t="s">
        <v>96</v>
      </c>
    </row>
    <row r="34" spans="1:2" s="13" customFormat="1" ht="200.1" customHeight="1" x14ac:dyDescent="0.55000000000000004">
      <c r="A34" s="13" t="s">
        <v>88</v>
      </c>
      <c r="B34" s="16" t="s">
        <v>97</v>
      </c>
    </row>
    <row r="35" spans="1:2" s="13" customFormat="1" ht="200.1" customHeight="1" x14ac:dyDescent="0.55000000000000004">
      <c r="A35" s="13" t="s">
        <v>89</v>
      </c>
      <c r="B35" s="16" t="s">
        <v>98</v>
      </c>
    </row>
    <row r="37" spans="1:2" x14ac:dyDescent="0.55000000000000004">
      <c r="A37" s="3" t="s">
        <v>64</v>
      </c>
      <c r="B37" s="14"/>
    </row>
    <row r="38" spans="1:2" ht="200.1" customHeight="1" x14ac:dyDescent="0.55000000000000004">
      <c r="A38" s="2" t="s">
        <v>12</v>
      </c>
    </row>
    <row r="39" spans="1:2" ht="200.1" customHeight="1" x14ac:dyDescent="0.55000000000000004">
      <c r="A39" s="2" t="s">
        <v>20</v>
      </c>
    </row>
    <row r="40" spans="1:2" ht="200.1" customHeight="1" x14ac:dyDescent="0.55000000000000004">
      <c r="A40" s="2" t="s">
        <v>19</v>
      </c>
    </row>
    <row r="41" spans="1:2" s="13" customFormat="1" ht="200.1" customHeight="1" x14ac:dyDescent="0.55000000000000004">
      <c r="A41" s="2" t="s">
        <v>32</v>
      </c>
    </row>
    <row r="42" spans="1:2" s="13" customFormat="1" ht="200.1" customHeight="1" x14ac:dyDescent="0.55000000000000004">
      <c r="A42" s="2" t="s">
        <v>47</v>
      </c>
    </row>
    <row r="43" spans="1:2" ht="200.1" customHeight="1" x14ac:dyDescent="0.55000000000000004">
      <c r="A43" s="2" t="s">
        <v>48</v>
      </c>
    </row>
    <row r="44" spans="1:2" ht="200.1" customHeight="1" x14ac:dyDescent="0.55000000000000004">
      <c r="A44" s="2" t="s">
        <v>30</v>
      </c>
    </row>
    <row r="45" spans="1:2" ht="200.1" customHeight="1" x14ac:dyDescent="0.55000000000000004">
      <c r="A45" s="2" t="s">
        <v>29</v>
      </c>
    </row>
    <row r="46" spans="1:2" ht="200.1" customHeight="1" x14ac:dyDescent="0.55000000000000004">
      <c r="A46" s="2" t="s">
        <v>33</v>
      </c>
    </row>
    <row r="47" spans="1:2" ht="200.1" customHeight="1" x14ac:dyDescent="0.55000000000000004">
      <c r="A47" s="2" t="s">
        <v>31</v>
      </c>
    </row>
    <row r="48" spans="1:2" ht="200.1" customHeight="1" x14ac:dyDescent="0.55000000000000004">
      <c r="A48" s="15" t="s">
        <v>49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3</xdr:col>
                <xdr:colOff>201930</xdr:colOff>
                <xdr:row>37</xdr:row>
                <xdr:rowOff>76200</xdr:rowOff>
              </from>
              <to>
                <xdr:col>3</xdr:col>
                <xdr:colOff>1866900</xdr:colOff>
                <xdr:row>37</xdr:row>
                <xdr:rowOff>1059180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1" r:id="rId6">
          <objectPr defaultSize="0" autoPict="0" r:id="rId7">
            <anchor moveWithCells="1" sizeWithCells="1">
              <from>
                <xdr:col>3</xdr:col>
                <xdr:colOff>392430</xdr:colOff>
                <xdr:row>39</xdr:row>
                <xdr:rowOff>114300</xdr:rowOff>
              </from>
              <to>
                <xdr:col>3</xdr:col>
                <xdr:colOff>1714500</xdr:colOff>
                <xdr:row>39</xdr:row>
                <xdr:rowOff>1447800</xdr:rowOff>
              </to>
            </anchor>
          </objectPr>
        </oleObject>
      </mc:Choice>
      <mc:Fallback>
        <oleObject progId="PBrush" shapeId="2051" r:id="rId6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9">
            <anchor moveWithCells="1" sizeWithCells="1">
              <from>
                <xdr:col>3</xdr:col>
                <xdr:colOff>373380</xdr:colOff>
                <xdr:row>38</xdr:row>
                <xdr:rowOff>133350</xdr:rowOff>
              </from>
              <to>
                <xdr:col>3</xdr:col>
                <xdr:colOff>1687830</xdr:colOff>
                <xdr:row>38</xdr:row>
                <xdr:rowOff>1638300</xdr:rowOff>
              </to>
            </anchor>
          </objectPr>
        </oleObject>
      </mc:Choice>
      <mc:Fallback>
        <oleObject progId="PBrush" shapeId="205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TC Req Form</vt:lpstr>
      <vt:lpstr>BHTS STAFF ONLY</vt:lpstr>
      <vt:lpstr>Sheet2</vt:lpstr>
      <vt:lpstr>Combined_Rooms_A___B</vt:lpstr>
      <vt:lpstr>Combined_Rooms_A__B__C</vt:lpstr>
      <vt:lpstr>Combined_Rooms_B___C</vt:lpstr>
      <vt:lpstr>Combined_Rooms_D___E</vt:lpstr>
      <vt:lpstr>Entire_facility</vt:lpstr>
      <vt:lpstr>Layout</vt:lpstr>
      <vt:lpstr>Pick_a_selection.</vt:lpstr>
      <vt:lpstr>'TC Req Form'!Print_Area</vt:lpstr>
      <vt:lpstr>Room</vt:lpstr>
      <vt:lpstr>Room_A___Huntington_Room</vt:lpstr>
      <vt:lpstr>Room_B___Newport_Room</vt:lpstr>
      <vt:lpstr>Room_C___Corona_del_Mar_Room</vt:lpstr>
      <vt:lpstr>Room_D___Dana_Point_Room</vt:lpstr>
      <vt:lpstr>Room_E___Laguna_Room</vt:lpstr>
      <vt:lpstr>RoomCapPick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Dang, Stella</dc:creator>
  <cp:lastModifiedBy>Ong, Dominic</cp:lastModifiedBy>
  <cp:lastPrinted>2025-09-16T16:55:35Z</cp:lastPrinted>
  <dcterms:created xsi:type="dcterms:W3CDTF">2020-01-08T20:15:47Z</dcterms:created>
  <dcterms:modified xsi:type="dcterms:W3CDTF">2026-01-12T17:20:04Z</dcterms:modified>
</cp:coreProperties>
</file>